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Sheet1" sheetId="1" r:id="rId1"/>
    <sheet name="Sheet2" sheetId="2" r:id="rId2"/>
    <sheet name="Sheet3" sheetId="3" r:id="rId3"/>
  </sheets>
  <definedNames>
    <definedName name="_xlnm.Print_Area" localSheetId="0">'Sheet1'!$A$1:$S$52</definedName>
  </definedNames>
  <calcPr fullCalcOnLoad="1"/>
</workbook>
</file>

<file path=xl/sharedStrings.xml><?xml version="1.0" encoding="utf-8"?>
<sst xmlns="http://schemas.openxmlformats.org/spreadsheetml/2006/main" count="89" uniqueCount="71">
  <si>
    <t>EFFET UNDAF</t>
  </si>
  <si>
    <t>EFFET Programme</t>
  </si>
  <si>
    <t>Produits</t>
  </si>
  <si>
    <t>1.2 Les mécanismes de suivi et d’évaluation des politiques de développement sont fonctionnels et efficaces.</t>
  </si>
  <si>
    <t>1.3 Les enfants et les femmes connaissant leurs droits et ont accès a des services de protection adéquats.</t>
  </si>
  <si>
    <t>2.1 L’ensemble du secteur de la santé offre des prestations de qualité répondant aux besoins des populations, en particulier les plus vulnérables qui les utilisent</t>
  </si>
  <si>
    <t>2.3 En 2012, les populations rurales ont un meilleur accès à l’eau potable et aux services d’assainissement et appliquent les meilleures pratiques d’hygiène</t>
  </si>
  <si>
    <t>2.2 D’ici 2012, 93% des enfants d’age scolaire (6-11 ans) fréquentent un service d’enseignement de base de qualité</t>
  </si>
  <si>
    <t>3.1 Les communautés de base identifient et mettent en œuvre des projets pour répondre à leurs besoins</t>
  </si>
  <si>
    <t>2.1 Une politique nationale de la jeunesse est développée, diffusée et suivie régulièrement (UNICEF, PNUD, OMS, UNFPA)</t>
  </si>
  <si>
    <t>3.2 Un plus grand nombre de jeunes défavorisés s’insèrent mieux au niveau socio professionnel</t>
  </si>
  <si>
    <t xml:space="preserve">3.3 Davantage de personnes parmi les plus défavorisées ont leur revenu augmenté </t>
  </si>
  <si>
    <t>Effet UNDAF 3 : D’ici 2012, les communautés de base les plus défavorisées sont davantage engagées dans le processus d’amélioration de leurs conditions de vie</t>
  </si>
  <si>
    <t>Effet UNDAF 1 :D’ici 2012, les institutions nationales élaborent et mettent en œuvre de manière participative et transparente des politiques de développement</t>
  </si>
  <si>
    <t>Effet UNDAF 2 :D’ici 2012, les populations vulnérables ont un meilleur accès et utilisent des services sociaux de base de qualité dans l’ensemble du pays</t>
  </si>
  <si>
    <t>Repartition des Ressources pour UNDAF 2008-2012 par produit</t>
  </si>
  <si>
    <t>2.2    Un plus grand nombre d’adolescents et jeunes défavorisés bénéficient d’une éducation de base complémentaire et de formation professionnelle adaptée (UNICEF, UNHCR, UNESCO, BIT)</t>
  </si>
  <si>
    <t>2.5 les adolescents et jeunes ont accès à des services de santé et de prévention adaptés à leurs besoins (OMS, UNICEF, UNHCR, UNFPA)</t>
  </si>
  <si>
    <t>UNHCR</t>
  </si>
  <si>
    <t>1.3.2 . Les femmes et les enfants sont informés de leurs droits (UNFPA, UNICEF, UNHCR);</t>
  </si>
  <si>
    <t>PAM</t>
  </si>
  <si>
    <t>UNICEF</t>
  </si>
  <si>
    <t>Propres</t>
  </si>
  <si>
    <t>à mobiliser</t>
  </si>
  <si>
    <t>Total Général:</t>
  </si>
  <si>
    <t>Coûts cross sectoriels:</t>
  </si>
  <si>
    <t>Total par Agence:</t>
  </si>
  <si>
    <t>Total par ressources</t>
  </si>
  <si>
    <t>Total par produit</t>
  </si>
  <si>
    <t xml:space="preserve">Ressources  </t>
  </si>
  <si>
    <t>UNDP</t>
  </si>
  <si>
    <r>
      <t xml:space="preserve">1.1. Tous les acteurs </t>
    </r>
    <r>
      <rPr>
        <i/>
        <sz val="8"/>
        <rFont val="Garamond"/>
        <family val="1"/>
      </rPr>
      <t>(gouvernement, parlement, secteur privé, régions, société civile)</t>
    </r>
    <r>
      <rPr>
        <sz val="8"/>
        <rFont val="Garamond"/>
        <family val="1"/>
      </rPr>
      <t xml:space="preserve"> participent à la formulation des politiques de développement.</t>
    </r>
  </si>
  <si>
    <t>UNFPA</t>
  </si>
  <si>
    <r>
      <t>1.5 Les politiques et stratégies nationales de lutte contre les maladies non transmissibles sont mises en place</t>
    </r>
    <r>
      <rPr>
        <b/>
        <sz val="8"/>
        <rFont val="Garamond"/>
        <family val="1"/>
      </rPr>
      <t xml:space="preserve"> </t>
    </r>
    <r>
      <rPr>
        <sz val="8"/>
        <rFont val="Garamond"/>
        <family val="1"/>
      </rPr>
      <t>(OMS</t>
    </r>
    <r>
      <rPr>
        <sz val="8"/>
        <rFont val="Garamond"/>
        <family val="1"/>
      </rPr>
      <t>):</t>
    </r>
  </si>
  <si>
    <r>
      <t>1.6 L’organisation du système de santé est améliorée (OMS, UNICEF</t>
    </r>
    <r>
      <rPr>
        <sz val="8"/>
        <rFont val="Garamond"/>
        <family val="1"/>
      </rPr>
      <t>)</t>
    </r>
  </si>
  <si>
    <t>WHO</t>
  </si>
  <si>
    <t>3.5 Les populations défavorisées adoptent de meilleures pratiques d’hygiène (UNHCR, UNICEF)</t>
  </si>
  <si>
    <t>1.1.2  2  les acteurs nationaux font davantage preuve de transparence dans la formulation et la mise en œuvre des politiques de développement (PNUD, UNICEF)</t>
  </si>
  <si>
    <t>1.2.2 Un cadre efficace de coordination, de suivi et d’évaluation de la mise en œuvre de la stratégie de lutte contre la pauvreté est opérationnel (PNUD, UNICEF)</t>
  </si>
  <si>
    <t>1.2. 3. Les capacités nationales de gestion et de coordination de l’aide au développement sont renforcées (PNUD,UNICEF)</t>
  </si>
  <si>
    <t>1.3.3 les femmes et les enfants sont mieux protégés contre toutes les formes de violences morales et physiques ; (UNFPA, UNICEF, UNHCR)</t>
  </si>
  <si>
    <t>1.3.4 les communautés vulnérables ont un meilleur accès à la justice. (PNUD, UNICEF);</t>
  </si>
  <si>
    <t>à Mobiliser</t>
  </si>
  <si>
    <t>1.1 Les acteurs locaux (communauté, élus locaux, administration décentralisée)  participent à la planification locale et à ses mécanismes de suivi évaluation (PNUD, OMS, UNFPA, UNICEF)</t>
  </si>
  <si>
    <t>1.4  Les communautés développent des microprojets permettant d’assurer leur sécurité alimentaire (PNUD, OMS, PAM, UNHCR)</t>
  </si>
  <si>
    <r>
      <t xml:space="preserve">2.3    Les organisations de jeunesse sont renforcées et développent des activités sociales, sportives et culturelles (UNICEF, </t>
    </r>
    <r>
      <rPr>
        <sz val="8"/>
        <color indexed="8"/>
        <rFont val="Garamond"/>
        <family val="1"/>
      </rPr>
      <t xml:space="preserve">UNHCR, OMS) </t>
    </r>
  </si>
  <si>
    <t>2.4    Davantage d’adolescents et de jeunes ont acquis des compétences psychosociales de base pour prévenir le Sida, l’abus de Khat, de tabac et de drogue (OMS, UNICEF, UNESCO, UNHCR)</t>
  </si>
  <si>
    <t>UNESCO</t>
  </si>
  <si>
    <t>1.3 Les acteurs locaux participent davantage au fonctionnement  des services, à la maintenance des infrastructures et à la gestion de leur environnement (PNUD, OMS, UNICEF, UNFPA, UNHCR, UNESCO)</t>
  </si>
  <si>
    <t>3.1 Plus de personnes parmi les plus défavorisées bénéficient de micro financement ou d’autres types d’appuis pour des AGR (PNUD, OMS, UNHCR, FIDA, UNESCO)</t>
  </si>
  <si>
    <t>2.1.1 Les populations, en particulier les plus vulnérables, adoptent des comportements favorables a la Santé (UNHCR, UNICEF, FNUAP, OMS, UNESCO)</t>
  </si>
  <si>
    <t>2.1.2 Les femmes et les enfants  de moins de 5 ans ont un meilleur accès et utilisent davantage le paquet minimum de services de santé de qualité curatifs et préventifs (OMS, UNICEF, FNUAP, PAM, UNHCR, UNESCO)</t>
  </si>
  <si>
    <t>2.1 Les capacités d’accueil des structures scolaires et l’environnement scolaire sont améliorés (UNHCR, UNICEF, UNESCO)</t>
  </si>
  <si>
    <t>2.2 Les déperditions en cours de scolarité sont réduites (UNHCR, UNICEF, OMS, UNESCO)</t>
  </si>
  <si>
    <t>2.3 Les enfants de 4-5 ans des zones rurales et périurbaines auront un meilleur accès a l’éducation préscolaire (UNICEF, UNESCO)</t>
  </si>
  <si>
    <t>2.4 Des stratégies d’école alternative sont développées (UNICEF, UNESCO)</t>
  </si>
  <si>
    <t>2.5 Les innovations pédagogiques ainsi que la formation et la supervision des enseignants sont renforcées (UNICEF, UNESCO)</t>
  </si>
  <si>
    <t>3.4 Les élèves dans les écoles adoptent de meilleures pratiques d’hygiène (UNHCR, UNICEF, UNESCO).</t>
  </si>
  <si>
    <t>1.2.1  Un système d’information, de collecte, de traitement et de diffusion des données socio-économiques est opérationnel et accessible (PNUD, UNFPA, UNICEF, OMS, UNESCO)</t>
  </si>
  <si>
    <t>1.3.1  les mécanismes nationaux de contrôle de l’application des conventions internationales liées aux droits humains sont renforcés ; (PNUD, UNICEF, UNHCR, UNESCO)</t>
  </si>
  <si>
    <t>UNIDO</t>
  </si>
  <si>
    <t>3.2 Les bénéficiaires de micro crédit sont mieux formés et suivis dans la gestion des AGR (PNUD, OMS, UNHCR, FIDA, UNIDO)</t>
  </si>
  <si>
    <t>FAO</t>
  </si>
  <si>
    <t>1.2  Les acteurs locaux sont capables d identifier les besoins, de planifier, mettre en œuvre et faire le suivi évaluation des projets, y compris des projets environnementaux (PNUD, OMS, UNICEF, PAM, UNFPA, UNHCR, FAO)</t>
  </si>
  <si>
    <t>1.3  Les groupes vulnérables ont un meilleur accès et utilisent davantage les services de prévention et de prise en charge des maladies transmissibles, en particulier des IST / Sida (OMS, UNICEF, PAM, UNHCR, FNUAP, UNDP, FAO)</t>
  </si>
  <si>
    <t>1.4 Politiques et stratégies nationales de lutte contre la malnutrition sont mises en place et opérationnelles (OMS, UNICEF, FAO)</t>
  </si>
  <si>
    <t>3.1 Plus de systèmes d’AEPA  en milieu rural fonctionnent (UNICEF, PNUD, FAO)</t>
  </si>
  <si>
    <t>3.2 La maintenance et la gestion des systèmes d’AEPA sont améliorées de façon durable (UNHCR, UNICEF, OMS, FAO)</t>
  </si>
  <si>
    <t>3.3 Les principaux acteurs du domaine de l’eau et de l’assainissement  travaillent en synergie pour une meilleure promotion des investissements (PAM, UNICEF, FAO)</t>
  </si>
  <si>
    <t>1.1.1 Les capacités des pouvoirs publics, du secteur privé  et de la société civile pour concevoir et mettre en place des politiques de développement et de population  intégrant les droits humains sont renforcées (PNUD, UNFPA, UNICEF, OMS, UNESCO, UNIDO, FAO)</t>
  </si>
  <si>
    <t>1.1.3  Les capacités nationales et locales en matière de prévention et de gestion des catastrophes naturelles et causées par l'homme sont renforcées (PNUD, PAM, OMS, UNICEF, UNHCR, FAO)</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</si>
</sst>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
  </numFmts>
  <fonts count="17">
    <font>
      <sz val="10"/>
      <name val="Arial"/>
      <family val="0"/>
    </font>
    <font>
      <sz val="8"/>
      <name val="Arial"/>
      <family val="0"/>
    </font>
    <font>
      <u val="single"/>
      <sz val="10"/>
      <color indexed="12"/>
      <name val="Arial"/>
      <family val="0"/>
    </font>
    <font>
      <u val="single"/>
      <sz val="10"/>
      <color indexed="36"/>
      <name val="Arial"/>
      <family val="0"/>
    </font>
    <font>
      <sz val="10"/>
      <name val="Garamond"/>
      <family val="1"/>
    </font>
    <font>
      <sz val="12"/>
      <name val="Garamond"/>
      <family val="1"/>
    </font>
    <font>
      <b/>
      <sz val="12"/>
      <name val="Garamond"/>
      <family val="1"/>
    </font>
    <font>
      <b/>
      <sz val="14"/>
      <name val="Garamond"/>
      <family val="1"/>
    </font>
    <font>
      <b/>
      <sz val="14"/>
      <color indexed="10"/>
      <name val="Garamond"/>
      <family val="1"/>
    </font>
    <font>
      <b/>
      <sz val="10"/>
      <name val="Garamond"/>
      <family val="1"/>
    </font>
    <font>
      <sz val="10"/>
      <color indexed="8"/>
      <name val="Garamond"/>
      <family val="1"/>
    </font>
    <font>
      <b/>
      <sz val="10"/>
      <color indexed="10"/>
      <name val="Garamond"/>
      <family val="1"/>
    </font>
    <font>
      <b/>
      <sz val="8"/>
      <name val="Garamond"/>
      <family val="1"/>
    </font>
    <font>
      <sz val="8"/>
      <name val="Garamond"/>
      <family val="1"/>
    </font>
    <font>
      <i/>
      <sz val="8"/>
      <name val="Garamond"/>
      <family val="1"/>
    </font>
    <font>
      <sz val="8"/>
      <color indexed="10"/>
      <name val="Garamond"/>
      <family val="1"/>
    </font>
    <font>
      <sz val="8"/>
      <color indexed="8"/>
      <name val="Garamond"/>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6">
    <border>
      <left/>
      <right/>
      <top/>
      <bottom/>
      <diagonal/>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6" fillId="0" borderId="0" xfId="0" applyFont="1" applyAlignment="1">
      <alignment horizontal="right"/>
    </xf>
    <xf numFmtId="0" fontId="7" fillId="0" borderId="0" xfId="0" applyFont="1" applyAlignment="1">
      <alignment horizontal="right"/>
    </xf>
    <xf numFmtId="3" fontId="9" fillId="0" borderId="1" xfId="0" applyNumberFormat="1" applyFont="1" applyBorder="1" applyAlignment="1">
      <alignment horizontal="center" vertical="center"/>
    </xf>
    <xf numFmtId="3" fontId="9" fillId="0" borderId="2"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3" fontId="10" fillId="0" borderId="1"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xf>
    <xf numFmtId="0" fontId="6" fillId="0" borderId="3" xfId="0" applyFont="1" applyBorder="1" applyAlignment="1">
      <alignment horizontal="right"/>
    </xf>
    <xf numFmtId="0" fontId="4" fillId="0" borderId="0" xfId="0" applyFont="1" applyAlignment="1">
      <alignment/>
    </xf>
    <xf numFmtId="0" fontId="9" fillId="0" borderId="0" xfId="0" applyFont="1" applyAlignment="1">
      <alignment/>
    </xf>
    <xf numFmtId="0" fontId="4" fillId="0" borderId="0" xfId="0" applyFont="1" applyAlignment="1">
      <alignment horizontal="center" vertical="center"/>
    </xf>
    <xf numFmtId="0" fontId="11" fillId="0" borderId="0" xfId="0" applyFont="1" applyAlignment="1">
      <alignment/>
    </xf>
    <xf numFmtId="3" fontId="12" fillId="0" borderId="4" xfId="0" applyNumberFormat="1" applyFont="1" applyBorder="1" applyAlignment="1">
      <alignment horizontal="center" vertical="center"/>
    </xf>
    <xf numFmtId="3" fontId="12" fillId="0" borderId="5" xfId="0" applyNumberFormat="1" applyFont="1" applyBorder="1" applyAlignment="1">
      <alignment horizontal="center" vertical="center"/>
    </xf>
    <xf numFmtId="3" fontId="13" fillId="0" borderId="6" xfId="0" applyNumberFormat="1" applyFont="1" applyBorder="1" applyAlignment="1">
      <alignment horizontal="center" vertical="center" wrapText="1"/>
    </xf>
    <xf numFmtId="3" fontId="13" fillId="0" borderId="7" xfId="0" applyNumberFormat="1" applyFont="1" applyBorder="1" applyAlignment="1">
      <alignment horizontal="center" vertical="center"/>
    </xf>
    <xf numFmtId="3" fontId="15" fillId="0" borderId="6" xfId="0" applyNumberFormat="1" applyFont="1" applyBorder="1" applyAlignment="1">
      <alignment horizontal="center" vertical="center" wrapText="1"/>
    </xf>
    <xf numFmtId="3" fontId="13" fillId="0" borderId="8" xfId="0" applyNumberFormat="1" applyFont="1" applyBorder="1" applyAlignment="1">
      <alignment horizontal="center" vertical="center" wrapText="1"/>
    </xf>
    <xf numFmtId="3" fontId="13" fillId="0" borderId="7" xfId="0" applyNumberFormat="1" applyFont="1" applyBorder="1" applyAlignment="1">
      <alignment horizontal="center" vertical="center" wrapText="1"/>
    </xf>
    <xf numFmtId="3" fontId="13" fillId="0" borderId="9"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0" fontId="4" fillId="0" borderId="10" xfId="0" applyFont="1" applyBorder="1" applyAlignment="1">
      <alignment/>
    </xf>
    <xf numFmtId="0" fontId="4" fillId="0" borderId="0" xfId="0" applyFont="1" applyBorder="1" applyAlignment="1">
      <alignment/>
    </xf>
    <xf numFmtId="0" fontId="13" fillId="0" borderId="6" xfId="0" applyFont="1" applyBorder="1" applyAlignment="1">
      <alignment/>
    </xf>
    <xf numFmtId="3" fontId="13" fillId="0" borderId="6" xfId="0" applyNumberFormat="1" applyFont="1" applyBorder="1" applyAlignment="1">
      <alignment horizontal="center" vertical="center"/>
    </xf>
    <xf numFmtId="3" fontId="13" fillId="0" borderId="8" xfId="0" applyNumberFormat="1" applyFont="1" applyBorder="1" applyAlignment="1">
      <alignment horizontal="center" vertical="center"/>
    </xf>
    <xf numFmtId="3" fontId="13" fillId="2" borderId="6" xfId="0" applyNumberFormat="1" applyFont="1" applyFill="1" applyBorder="1" applyAlignment="1">
      <alignment horizontal="center" vertical="center" wrapText="1"/>
    </xf>
    <xf numFmtId="3" fontId="13" fillId="2" borderId="7" xfId="0" applyNumberFormat="1" applyFont="1" applyFill="1" applyBorder="1" applyAlignment="1">
      <alignment horizontal="center" vertical="center" wrapText="1"/>
    </xf>
    <xf numFmtId="3" fontId="13" fillId="2" borderId="8" xfId="0" applyNumberFormat="1" applyFont="1" applyFill="1" applyBorder="1" applyAlignment="1">
      <alignment horizontal="center" vertical="center" wrapText="1"/>
    </xf>
    <xf numFmtId="3" fontId="16" fillId="2" borderId="6" xfId="0" applyNumberFormat="1" applyFont="1" applyFill="1" applyBorder="1" applyAlignment="1">
      <alignment horizontal="center" vertical="center" wrapText="1"/>
    </xf>
    <xf numFmtId="3" fontId="16" fillId="2" borderId="7" xfId="0" applyNumberFormat="1" applyFont="1" applyFill="1" applyBorder="1" applyAlignment="1">
      <alignment horizontal="center" vertical="center" wrapText="1"/>
    </xf>
    <xf numFmtId="0" fontId="13" fillId="0" borderId="0" xfId="0" applyFont="1" applyBorder="1" applyAlignment="1">
      <alignment/>
    </xf>
    <xf numFmtId="3" fontId="16" fillId="0" borderId="6" xfId="0" applyNumberFormat="1" applyFont="1" applyBorder="1" applyAlignment="1">
      <alignment horizontal="center" vertical="center" wrapText="1"/>
    </xf>
    <xf numFmtId="3" fontId="16" fillId="0" borderId="7" xfId="0" applyNumberFormat="1" applyFont="1" applyBorder="1" applyAlignment="1">
      <alignment horizontal="center" vertical="center" wrapText="1"/>
    </xf>
    <xf numFmtId="3" fontId="16" fillId="0" borderId="11" xfId="0" applyNumberFormat="1" applyFont="1" applyBorder="1" applyAlignment="1">
      <alignment horizontal="center" vertical="center" wrapText="1"/>
    </xf>
    <xf numFmtId="3" fontId="16" fillId="0" borderId="12"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3" fillId="0" borderId="12" xfId="0" applyNumberFormat="1" applyFont="1" applyBorder="1" applyAlignment="1">
      <alignment horizontal="center" vertical="center"/>
    </xf>
    <xf numFmtId="0" fontId="4" fillId="0" borderId="0" xfId="0" applyFont="1" applyAlignment="1">
      <alignment horizontal="left"/>
    </xf>
    <xf numFmtId="0" fontId="4" fillId="0" borderId="0" xfId="0" applyFont="1" applyAlignment="1">
      <alignment/>
    </xf>
    <xf numFmtId="0" fontId="13" fillId="0" borderId="6" xfId="0" applyFont="1" applyBorder="1" applyAlignment="1">
      <alignment/>
    </xf>
    <xf numFmtId="0" fontId="13" fillId="0" borderId="0" xfId="0" applyFont="1" applyBorder="1" applyAlignment="1">
      <alignment/>
    </xf>
    <xf numFmtId="0" fontId="13" fillId="2" borderId="14" xfId="0" applyFont="1" applyFill="1" applyBorder="1" applyAlignment="1">
      <alignment wrapText="1"/>
    </xf>
    <xf numFmtId="0" fontId="13" fillId="2" borderId="15" xfId="0" applyFont="1" applyFill="1" applyBorder="1" applyAlignment="1">
      <alignment wrapText="1"/>
    </xf>
    <xf numFmtId="3" fontId="6" fillId="0" borderId="1" xfId="0" applyNumberFormat="1"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xf>
    <xf numFmtId="0" fontId="6" fillId="0" borderId="2" xfId="0" applyFont="1" applyBorder="1" applyAlignment="1">
      <alignment horizontal="center"/>
    </xf>
    <xf numFmtId="3" fontId="13" fillId="2" borderId="6" xfId="0" applyNumberFormat="1" applyFont="1" applyFill="1" applyBorder="1" applyAlignment="1">
      <alignment horizontal="center" vertical="center" wrapText="1"/>
    </xf>
    <xf numFmtId="3" fontId="13" fillId="0" borderId="7" xfId="0" applyNumberFormat="1" applyFont="1" applyBorder="1" applyAlignment="1">
      <alignment horizontal="center" vertical="center"/>
    </xf>
    <xf numFmtId="0" fontId="6" fillId="0" borderId="16" xfId="0" applyFont="1" applyBorder="1" applyAlignment="1">
      <alignment horizontal="center"/>
    </xf>
    <xf numFmtId="3" fontId="13" fillId="2" borderId="7" xfId="0" applyNumberFormat="1" applyFont="1" applyFill="1" applyBorder="1" applyAlignment="1">
      <alignment horizontal="center" vertical="center" wrapText="1"/>
    </xf>
    <xf numFmtId="0" fontId="13" fillId="0" borderId="17" xfId="0" applyFont="1" applyBorder="1" applyAlignment="1">
      <alignment vertical="top" wrapText="1"/>
    </xf>
    <xf numFmtId="0" fontId="13" fillId="0" borderId="18" xfId="0" applyFont="1" applyBorder="1" applyAlignment="1">
      <alignment vertical="top" wrapText="1"/>
    </xf>
    <xf numFmtId="0" fontId="13" fillId="2" borderId="17" xfId="0" applyFont="1" applyFill="1" applyBorder="1" applyAlignment="1">
      <alignment horizontal="center" wrapText="1"/>
    </xf>
    <xf numFmtId="0" fontId="13" fillId="2" borderId="8" xfId="0" applyFont="1" applyFill="1" applyBorder="1" applyAlignment="1">
      <alignment horizontal="center" wrapText="1"/>
    </xf>
    <xf numFmtId="0" fontId="13" fillId="0" borderId="8" xfId="0" applyFont="1" applyBorder="1" applyAlignment="1">
      <alignment vertical="top" wrapText="1"/>
    </xf>
    <xf numFmtId="0" fontId="13" fillId="2" borderId="19" xfId="0" applyFont="1" applyFill="1" applyBorder="1" applyAlignment="1">
      <alignment wrapText="1"/>
    </xf>
    <xf numFmtId="0" fontId="13" fillId="2" borderId="20" xfId="0" applyFont="1" applyFill="1" applyBorder="1" applyAlignment="1">
      <alignment wrapText="1"/>
    </xf>
    <xf numFmtId="0" fontId="13" fillId="2" borderId="17" xfId="0" applyFont="1" applyFill="1" applyBorder="1" applyAlignment="1">
      <alignment wrapText="1"/>
    </xf>
    <xf numFmtId="0" fontId="13" fillId="2" borderId="18" xfId="0" applyFont="1" applyFill="1" applyBorder="1" applyAlignment="1">
      <alignment wrapText="1"/>
    </xf>
    <xf numFmtId="0" fontId="13" fillId="2" borderId="21" xfId="0" applyFont="1" applyFill="1" applyBorder="1" applyAlignment="1">
      <alignment wrapText="1"/>
    </xf>
    <xf numFmtId="0" fontId="13" fillId="2" borderId="22" xfId="0" applyFont="1" applyFill="1" applyBorder="1" applyAlignment="1">
      <alignment wrapText="1"/>
    </xf>
    <xf numFmtId="0" fontId="13" fillId="2" borderId="0" xfId="0" applyFont="1" applyFill="1" applyBorder="1" applyAlignment="1">
      <alignment wrapText="1"/>
    </xf>
    <xf numFmtId="0" fontId="16" fillId="0" borderId="17" xfId="0" applyFont="1" applyBorder="1" applyAlignment="1">
      <alignment vertical="top" wrapText="1"/>
    </xf>
    <xf numFmtId="0" fontId="16" fillId="0" borderId="18" xfId="0" applyFont="1" applyBorder="1" applyAlignment="1">
      <alignment vertical="top" wrapText="1"/>
    </xf>
    <xf numFmtId="0" fontId="16" fillId="0" borderId="23" xfId="0" applyFont="1" applyBorder="1" applyAlignment="1">
      <alignment vertical="top" wrapText="1"/>
    </xf>
    <xf numFmtId="0" fontId="16" fillId="0" borderId="24" xfId="0" applyFont="1" applyBorder="1" applyAlignment="1">
      <alignment vertical="top" wrapText="1"/>
    </xf>
    <xf numFmtId="0" fontId="13" fillId="0" borderId="19" xfId="0" applyFont="1" applyBorder="1" applyAlignment="1">
      <alignment horizontal="distributed"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13" fillId="0" borderId="25" xfId="0" applyFont="1" applyBorder="1" applyAlignment="1">
      <alignment horizontal="distributed" vertical="center"/>
    </xf>
    <xf numFmtId="0" fontId="13" fillId="0" borderId="15" xfId="0" applyFont="1" applyBorder="1" applyAlignment="1">
      <alignment horizontal="distributed" vertical="center"/>
    </xf>
    <xf numFmtId="0" fontId="13" fillId="0" borderId="26" xfId="0" applyFont="1" applyBorder="1" applyAlignment="1">
      <alignment horizontal="distributed" vertical="center"/>
    </xf>
    <xf numFmtId="0" fontId="16" fillId="0" borderId="19" xfId="0" applyFont="1" applyBorder="1" applyAlignment="1">
      <alignment horizontal="distributed" vertical="center"/>
    </xf>
    <xf numFmtId="0" fontId="16" fillId="0" borderId="21" xfId="0" applyFont="1" applyBorder="1" applyAlignment="1">
      <alignment horizontal="distributed" vertical="center"/>
    </xf>
    <xf numFmtId="0" fontId="16" fillId="0" borderId="22" xfId="0" applyFont="1" applyBorder="1" applyAlignment="1">
      <alignment horizontal="distributed" vertical="center"/>
    </xf>
    <xf numFmtId="0" fontId="16" fillId="0" borderId="25" xfId="0" applyFont="1" applyBorder="1" applyAlignment="1">
      <alignment horizontal="distributed" vertical="center"/>
    </xf>
    <xf numFmtId="0" fontId="16" fillId="0" borderId="15" xfId="0" applyFont="1" applyBorder="1" applyAlignment="1">
      <alignment horizontal="distributed" vertical="center"/>
    </xf>
    <xf numFmtId="0" fontId="16" fillId="0" borderId="26" xfId="0" applyFont="1" applyBorder="1" applyAlignment="1">
      <alignment horizontal="distributed" vertical="center"/>
    </xf>
    <xf numFmtId="0" fontId="13" fillId="0" borderId="19" xfId="0" applyFont="1" applyBorder="1" applyAlignment="1">
      <alignment vertical="top" wrapText="1"/>
    </xf>
    <xf numFmtId="0" fontId="13" fillId="0" borderId="14" xfId="0" applyFont="1" applyBorder="1" applyAlignment="1">
      <alignment vertical="top" wrapText="1"/>
    </xf>
    <xf numFmtId="0" fontId="13" fillId="0" borderId="21" xfId="0" applyFont="1" applyBorder="1" applyAlignment="1">
      <alignment vertical="top" wrapText="1"/>
    </xf>
    <xf numFmtId="0" fontId="13" fillId="0" borderId="15" xfId="0" applyFont="1" applyBorder="1" applyAlignment="1">
      <alignment vertical="top" wrapText="1"/>
    </xf>
    <xf numFmtId="0" fontId="13" fillId="0" borderId="20" xfId="0" applyFont="1" applyBorder="1" applyAlignment="1">
      <alignment vertical="top" wrapText="1"/>
    </xf>
    <xf numFmtId="0" fontId="13" fillId="0" borderId="26" xfId="0" applyFont="1" applyBorder="1" applyAlignment="1">
      <alignment vertical="top" wrapText="1"/>
    </xf>
    <xf numFmtId="0" fontId="9" fillId="0" borderId="4" xfId="0" applyFont="1" applyBorder="1" applyAlignment="1">
      <alignment/>
    </xf>
    <xf numFmtId="0" fontId="4" fillId="0" borderId="27" xfId="0" applyFont="1" applyBorder="1" applyAlignment="1">
      <alignment horizontal="distributed" vertical="center"/>
    </xf>
    <xf numFmtId="0" fontId="0" fillId="0" borderId="21" xfId="0" applyBorder="1" applyAlignment="1">
      <alignment/>
    </xf>
    <xf numFmtId="0" fontId="0" fillId="0" borderId="10" xfId="0" applyBorder="1" applyAlignment="1">
      <alignment/>
    </xf>
    <xf numFmtId="0" fontId="0" fillId="0" borderId="25" xfId="0" applyBorder="1" applyAlignment="1">
      <alignment/>
    </xf>
    <xf numFmtId="0" fontId="0" fillId="0" borderId="28" xfId="0" applyBorder="1" applyAlignment="1">
      <alignment/>
    </xf>
    <xf numFmtId="0" fontId="0" fillId="0" borderId="26" xfId="0" applyBorder="1" applyAlignment="1">
      <alignment/>
    </xf>
    <xf numFmtId="0" fontId="6" fillId="0" borderId="1" xfId="0" applyFont="1" applyBorder="1" applyAlignment="1">
      <alignment horizontal="center" vertical="center"/>
    </xf>
    <xf numFmtId="0" fontId="4" fillId="0" borderId="21" xfId="0" applyFont="1" applyBorder="1" applyAlignment="1">
      <alignment horizontal="distributed" vertical="center"/>
    </xf>
    <xf numFmtId="0" fontId="4" fillId="0" borderId="10" xfId="0" applyFont="1" applyBorder="1" applyAlignment="1">
      <alignment horizontal="distributed" vertical="center"/>
    </xf>
    <xf numFmtId="0" fontId="4" fillId="0" borderId="25" xfId="0" applyFont="1" applyBorder="1" applyAlignment="1">
      <alignment horizontal="distributed" vertical="center"/>
    </xf>
    <xf numFmtId="0" fontId="4" fillId="0" borderId="28"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9" fillId="0" borderId="31" xfId="0" applyFont="1" applyBorder="1" applyAlignment="1">
      <alignment horizontal="center"/>
    </xf>
    <xf numFmtId="0" fontId="9" fillId="0" borderId="32" xfId="0" applyFont="1" applyBorder="1" applyAlignment="1">
      <alignment horizontal="center"/>
    </xf>
    <xf numFmtId="0" fontId="9" fillId="0" borderId="4" xfId="0" applyFont="1" applyBorder="1" applyAlignment="1">
      <alignment horizontal="center"/>
    </xf>
    <xf numFmtId="0" fontId="16" fillId="0" borderId="33" xfId="0" applyFont="1" applyBorder="1" applyAlignment="1">
      <alignment horizontal="distributed" vertical="center"/>
    </xf>
    <xf numFmtId="0" fontId="16" fillId="0" borderId="30" xfId="0" applyFont="1" applyBorder="1" applyAlignment="1">
      <alignment horizontal="distributed" vertical="center"/>
    </xf>
    <xf numFmtId="3" fontId="13" fillId="2" borderId="8" xfId="0" applyNumberFormat="1" applyFont="1" applyFill="1" applyBorder="1" applyAlignment="1">
      <alignment horizontal="center" vertical="center" wrapText="1"/>
    </xf>
    <xf numFmtId="0" fontId="6" fillId="0" borderId="1" xfId="0" applyFont="1" applyBorder="1" applyAlignment="1">
      <alignment horizontal="center" wrapText="1"/>
    </xf>
    <xf numFmtId="0" fontId="7" fillId="0" borderId="2" xfId="0" applyFont="1" applyBorder="1" applyAlignment="1">
      <alignment horizontal="center" wrapText="1"/>
    </xf>
    <xf numFmtId="0" fontId="6" fillId="0" borderId="2" xfId="0" applyFont="1" applyBorder="1" applyAlignment="1">
      <alignment horizontal="center" wrapText="1"/>
    </xf>
    <xf numFmtId="180" fontId="6" fillId="0" borderId="1" xfId="0" applyNumberFormat="1" applyFont="1" applyBorder="1" applyAlignment="1">
      <alignment horizontal="center"/>
    </xf>
    <xf numFmtId="180" fontId="6" fillId="0" borderId="2" xfId="0" applyNumberFormat="1" applyFont="1" applyBorder="1" applyAlignment="1">
      <alignment horizontal="center"/>
    </xf>
    <xf numFmtId="3" fontId="13" fillId="2" borderId="34" xfId="0" applyNumberFormat="1" applyFont="1" applyFill="1" applyBorder="1" applyAlignment="1">
      <alignment horizontal="center" vertical="center" wrapText="1"/>
    </xf>
    <xf numFmtId="3" fontId="13" fillId="2" borderId="35" xfId="0" applyNumberFormat="1" applyFont="1" applyFill="1" applyBorder="1" applyAlignment="1">
      <alignment horizontal="center" vertical="center" wrapText="1"/>
    </xf>
    <xf numFmtId="10" fontId="5" fillId="0" borderId="1" xfId="0" applyNumberFormat="1" applyFont="1" applyBorder="1" applyAlignment="1">
      <alignment horizontal="right"/>
    </xf>
    <xf numFmtId="10" fontId="5" fillId="0" borderId="2" xfId="0" applyNumberFormat="1" applyFont="1" applyBorder="1" applyAlignment="1">
      <alignment horizontal="right"/>
    </xf>
    <xf numFmtId="0" fontId="7" fillId="0" borderId="1" xfId="0" applyFont="1" applyBorder="1" applyAlignment="1">
      <alignment horizontal="center" vertical="center"/>
    </xf>
    <xf numFmtId="0" fontId="7" fillId="0" borderId="2" xfId="0" applyFont="1" applyBorder="1" applyAlignment="1">
      <alignment horizontal="center" vertical="center"/>
    </xf>
    <xf numFmtId="180" fontId="8" fillId="3" borderId="29" xfId="0" applyNumberFormat="1" applyFont="1" applyFill="1" applyBorder="1" applyAlignment="1">
      <alignment horizontal="center"/>
    </xf>
    <xf numFmtId="180" fontId="8" fillId="3" borderId="3"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2"/>
  <sheetViews>
    <sheetView tabSelected="1" zoomScaleSheetLayoutView="75" workbookViewId="0" topLeftCell="C1">
      <pane xSplit="5" ySplit="3" topLeftCell="N4" activePane="bottomRight" state="frozen"/>
      <selection pane="topLeft" activeCell="C1" sqref="C1"/>
      <selection pane="topRight" activeCell="H1" sqref="H1"/>
      <selection pane="bottomLeft" activeCell="C4" sqref="C4"/>
      <selection pane="bottomRight" activeCell="O4" sqref="O4"/>
    </sheetView>
  </sheetViews>
  <sheetFormatPr defaultColWidth="9.140625" defaultRowHeight="12.75"/>
  <cols>
    <col min="1" max="1" width="9.140625" style="10" customWidth="1"/>
    <col min="2" max="2" width="9.28125" style="10" bestFit="1" customWidth="1"/>
    <col min="3" max="3" width="10.421875" style="10" bestFit="1" customWidth="1"/>
    <col min="4" max="4" width="8.8515625" style="10" customWidth="1"/>
    <col min="5" max="5" width="11.8515625" style="40" bestFit="1" customWidth="1"/>
    <col min="6" max="6" width="10.00390625" style="10" customWidth="1"/>
    <col min="7" max="7" width="32.57421875" style="10" customWidth="1"/>
    <col min="8" max="8" width="12.00390625" style="12" customWidth="1"/>
    <col min="9" max="10" width="10.57421875" style="12" customWidth="1"/>
    <col min="11" max="11" width="11.140625" style="12" bestFit="1" customWidth="1"/>
    <col min="12" max="12" width="10.8515625" style="10" bestFit="1" customWidth="1"/>
    <col min="13" max="13" width="11.00390625" style="10" bestFit="1" customWidth="1"/>
    <col min="14" max="16384" width="9.140625" style="10" customWidth="1"/>
  </cols>
  <sheetData>
    <row r="1" spans="3:7" ht="13.5" thickBot="1">
      <c r="C1" s="11" t="s">
        <v>15</v>
      </c>
      <c r="E1" s="41"/>
      <c r="F1" s="41"/>
      <c r="G1" s="41"/>
    </row>
    <row r="2" spans="1:25" ht="16.5" thickBot="1">
      <c r="A2" s="13"/>
      <c r="E2" s="41"/>
      <c r="F2" s="41"/>
      <c r="G2" s="41"/>
      <c r="H2" s="95" t="s">
        <v>18</v>
      </c>
      <c r="I2" s="47"/>
      <c r="J2" s="95" t="s">
        <v>20</v>
      </c>
      <c r="K2" s="47"/>
      <c r="L2" s="48" t="s">
        <v>21</v>
      </c>
      <c r="M2" s="49"/>
      <c r="N2" s="48" t="s">
        <v>30</v>
      </c>
      <c r="O2" s="49"/>
      <c r="P2" s="48" t="s">
        <v>35</v>
      </c>
      <c r="Q2" s="49"/>
      <c r="R2" s="48" t="s">
        <v>32</v>
      </c>
      <c r="S2" s="49"/>
      <c r="T2" s="48" t="s">
        <v>47</v>
      </c>
      <c r="U2" s="49"/>
      <c r="V2" s="48" t="s">
        <v>60</v>
      </c>
      <c r="W2" s="49"/>
      <c r="X2" s="48" t="s">
        <v>62</v>
      </c>
      <c r="Y2" s="49"/>
    </row>
    <row r="3" spans="1:25" ht="12.75">
      <c r="A3" s="107" t="s">
        <v>0</v>
      </c>
      <c r="B3" s="108"/>
      <c r="C3" s="109" t="s">
        <v>1</v>
      </c>
      <c r="D3" s="109"/>
      <c r="E3" s="88" t="s">
        <v>2</v>
      </c>
      <c r="F3" s="88"/>
      <c r="G3" s="88"/>
      <c r="H3" s="14" t="s">
        <v>22</v>
      </c>
      <c r="I3" s="15" t="s">
        <v>23</v>
      </c>
      <c r="J3" s="14" t="s">
        <v>22</v>
      </c>
      <c r="K3" s="15" t="s">
        <v>23</v>
      </c>
      <c r="L3" s="14" t="s">
        <v>22</v>
      </c>
      <c r="M3" s="15" t="s">
        <v>23</v>
      </c>
      <c r="N3" s="14" t="s">
        <v>22</v>
      </c>
      <c r="O3" s="15" t="s">
        <v>23</v>
      </c>
      <c r="P3" s="14" t="s">
        <v>22</v>
      </c>
      <c r="Q3" s="15" t="s">
        <v>23</v>
      </c>
      <c r="R3" s="14" t="s">
        <v>22</v>
      </c>
      <c r="S3" s="15" t="s">
        <v>23</v>
      </c>
      <c r="T3" s="14" t="s">
        <v>22</v>
      </c>
      <c r="U3" s="15" t="s">
        <v>23</v>
      </c>
      <c r="V3" s="14" t="s">
        <v>22</v>
      </c>
      <c r="W3" s="15" t="s">
        <v>23</v>
      </c>
      <c r="X3" s="14" t="s">
        <v>22</v>
      </c>
      <c r="Y3" s="15" t="s">
        <v>23</v>
      </c>
    </row>
    <row r="4" spans="1:25" ht="47.25" customHeight="1">
      <c r="A4" s="89" t="s">
        <v>13</v>
      </c>
      <c r="B4" s="90"/>
      <c r="C4" s="70" t="s">
        <v>31</v>
      </c>
      <c r="D4" s="71"/>
      <c r="E4" s="82" t="s">
        <v>69</v>
      </c>
      <c r="F4" s="83"/>
      <c r="G4" s="84"/>
      <c r="H4" s="16"/>
      <c r="I4" s="17"/>
      <c r="J4" s="16"/>
      <c r="K4" s="17"/>
      <c r="L4" s="16">
        <v>30000</v>
      </c>
      <c r="M4" s="17">
        <v>0</v>
      </c>
      <c r="N4" s="16">
        <v>600000</v>
      </c>
      <c r="O4" s="17">
        <v>700000</v>
      </c>
      <c r="P4" s="16">
        <v>700000</v>
      </c>
      <c r="Q4" s="17">
        <v>70000</v>
      </c>
      <c r="R4" s="16">
        <v>200000</v>
      </c>
      <c r="S4" s="17">
        <v>200000</v>
      </c>
      <c r="T4" s="16">
        <v>20000</v>
      </c>
      <c r="U4" s="17">
        <v>50000</v>
      </c>
      <c r="V4" s="16">
        <v>20000</v>
      </c>
      <c r="W4" s="17">
        <v>80000</v>
      </c>
      <c r="X4" s="16"/>
      <c r="Y4" s="17">
        <v>240000</v>
      </c>
    </row>
    <row r="5" spans="1:25" ht="15.75" customHeight="1" hidden="1">
      <c r="A5" s="91"/>
      <c r="B5" s="92"/>
      <c r="C5" s="72"/>
      <c r="D5" s="73"/>
      <c r="E5" s="85"/>
      <c r="F5" s="86"/>
      <c r="G5" s="87"/>
      <c r="H5" s="16"/>
      <c r="I5" s="17"/>
      <c r="J5" s="16"/>
      <c r="K5" s="17"/>
      <c r="L5" s="16"/>
      <c r="M5" s="17"/>
      <c r="N5" s="16"/>
      <c r="O5" s="17"/>
      <c r="P5" s="16"/>
      <c r="Q5" s="17"/>
      <c r="R5" s="16"/>
      <c r="S5" s="17"/>
      <c r="T5" s="16"/>
      <c r="U5" s="17"/>
      <c r="V5" s="16"/>
      <c r="W5" s="17"/>
      <c r="X5" s="16"/>
      <c r="Y5" s="17"/>
    </row>
    <row r="6" spans="1:25" ht="33" customHeight="1">
      <c r="A6" s="91"/>
      <c r="B6" s="92"/>
      <c r="C6" s="72"/>
      <c r="D6" s="73"/>
      <c r="E6" s="54" t="s">
        <v>37</v>
      </c>
      <c r="F6" s="55"/>
      <c r="G6" s="58"/>
      <c r="H6" s="16"/>
      <c r="I6" s="17"/>
      <c r="J6" s="16"/>
      <c r="K6" s="17"/>
      <c r="L6" s="16">
        <v>0</v>
      </c>
      <c r="M6" s="17">
        <v>100000</v>
      </c>
      <c r="N6" s="16">
        <v>500000</v>
      </c>
      <c r="O6" s="17">
        <v>500000</v>
      </c>
      <c r="P6" s="16"/>
      <c r="Q6" s="17"/>
      <c r="R6" s="16"/>
      <c r="S6" s="17"/>
      <c r="T6" s="16"/>
      <c r="U6" s="17"/>
      <c r="V6" s="16"/>
      <c r="W6" s="17"/>
      <c r="X6" s="16"/>
      <c r="Y6" s="17"/>
    </row>
    <row r="7" spans="1:25" ht="42" customHeight="1">
      <c r="A7" s="91"/>
      <c r="B7" s="92"/>
      <c r="C7" s="74"/>
      <c r="D7" s="75"/>
      <c r="E7" s="54" t="s">
        <v>70</v>
      </c>
      <c r="F7" s="55"/>
      <c r="G7" s="58"/>
      <c r="H7" s="18"/>
      <c r="I7" s="20">
        <v>600000</v>
      </c>
      <c r="J7" s="19"/>
      <c r="K7" s="17">
        <v>5175000</v>
      </c>
      <c r="L7" s="16">
        <v>100000</v>
      </c>
      <c r="M7" s="17">
        <v>150000</v>
      </c>
      <c r="N7" s="16">
        <v>200000</v>
      </c>
      <c r="O7" s="17">
        <v>900000</v>
      </c>
      <c r="P7" s="16">
        <v>150000</v>
      </c>
      <c r="Q7" s="17"/>
      <c r="R7" s="16"/>
      <c r="S7" s="17"/>
      <c r="T7" s="16"/>
      <c r="U7" s="17"/>
      <c r="V7" s="16"/>
      <c r="W7" s="17"/>
      <c r="X7" s="16"/>
      <c r="Y7" s="17">
        <v>130000</v>
      </c>
    </row>
    <row r="8" spans="1:25" ht="33.75" customHeight="1">
      <c r="A8" s="91"/>
      <c r="B8" s="92"/>
      <c r="C8" s="70" t="s">
        <v>3</v>
      </c>
      <c r="D8" s="71"/>
      <c r="E8" s="54" t="s">
        <v>58</v>
      </c>
      <c r="F8" s="55"/>
      <c r="G8" s="58"/>
      <c r="H8" s="16"/>
      <c r="I8" s="20"/>
      <c r="J8" s="19"/>
      <c r="K8" s="17"/>
      <c r="L8" s="16">
        <v>50000</v>
      </c>
      <c r="M8" s="17">
        <v>250000</v>
      </c>
      <c r="N8" s="16">
        <v>500000</v>
      </c>
      <c r="O8" s="17">
        <v>720000</v>
      </c>
      <c r="P8" s="16">
        <v>75000</v>
      </c>
      <c r="Q8" s="17"/>
      <c r="R8" s="16">
        <v>300000</v>
      </c>
      <c r="S8" s="17">
        <v>500000</v>
      </c>
      <c r="T8" s="16">
        <v>10000</v>
      </c>
      <c r="U8" s="17">
        <v>100000</v>
      </c>
      <c r="V8" s="16"/>
      <c r="W8" s="17"/>
      <c r="X8" s="16"/>
      <c r="Y8" s="17"/>
    </row>
    <row r="9" spans="1:25" ht="34.5" customHeight="1">
      <c r="A9" s="91"/>
      <c r="B9" s="92"/>
      <c r="C9" s="72"/>
      <c r="D9" s="73"/>
      <c r="E9" s="54" t="s">
        <v>38</v>
      </c>
      <c r="F9" s="55"/>
      <c r="G9" s="58"/>
      <c r="H9" s="16"/>
      <c r="I9" s="20"/>
      <c r="J9" s="19"/>
      <c r="K9" s="17"/>
      <c r="L9" s="16">
        <v>20000</v>
      </c>
      <c r="M9" s="17">
        <v>30000</v>
      </c>
      <c r="N9" s="16">
        <v>500000</v>
      </c>
      <c r="O9" s="17">
        <v>500000</v>
      </c>
      <c r="P9" s="16"/>
      <c r="Q9" s="17"/>
      <c r="R9" s="16"/>
      <c r="S9" s="17"/>
      <c r="T9" s="16"/>
      <c r="U9" s="17"/>
      <c r="V9" s="16"/>
      <c r="W9" s="17"/>
      <c r="X9" s="16"/>
      <c r="Y9" s="17"/>
    </row>
    <row r="10" spans="1:25" ht="26.25" customHeight="1">
      <c r="A10" s="91"/>
      <c r="B10" s="92"/>
      <c r="C10" s="74"/>
      <c r="D10" s="75"/>
      <c r="E10" s="54" t="s">
        <v>39</v>
      </c>
      <c r="F10" s="55"/>
      <c r="G10" s="58"/>
      <c r="H10" s="16"/>
      <c r="I10" s="20"/>
      <c r="J10" s="19"/>
      <c r="K10" s="17"/>
      <c r="L10" s="16">
        <v>30000</v>
      </c>
      <c r="M10" s="17">
        <v>20000</v>
      </c>
      <c r="N10" s="16">
        <v>150000</v>
      </c>
      <c r="O10" s="17">
        <v>200000</v>
      </c>
      <c r="P10" s="16"/>
      <c r="Q10" s="17"/>
      <c r="R10" s="16"/>
      <c r="S10" s="17"/>
      <c r="T10" s="16"/>
      <c r="U10" s="17"/>
      <c r="V10" s="16"/>
      <c r="W10" s="17"/>
      <c r="X10" s="16"/>
      <c r="Y10" s="17"/>
    </row>
    <row r="11" spans="1:25" ht="33" customHeight="1">
      <c r="A11" s="91"/>
      <c r="B11" s="92"/>
      <c r="C11" s="70" t="s">
        <v>4</v>
      </c>
      <c r="D11" s="71"/>
      <c r="E11" s="54" t="s">
        <v>59</v>
      </c>
      <c r="F11" s="55"/>
      <c r="G11" s="58"/>
      <c r="H11" s="16"/>
      <c r="I11" s="20">
        <v>500000</v>
      </c>
      <c r="J11" s="19"/>
      <c r="K11" s="17"/>
      <c r="L11" s="16">
        <v>30000</v>
      </c>
      <c r="M11" s="17">
        <v>20000</v>
      </c>
      <c r="N11" s="16">
        <v>200000</v>
      </c>
      <c r="O11" s="17">
        <v>150000</v>
      </c>
      <c r="P11" s="16"/>
      <c r="Q11" s="17"/>
      <c r="R11" s="16"/>
      <c r="S11" s="17"/>
      <c r="T11" s="16">
        <v>10000</v>
      </c>
      <c r="U11" s="17">
        <v>30000</v>
      </c>
      <c r="V11" s="16"/>
      <c r="W11" s="17"/>
      <c r="X11" s="16"/>
      <c r="Y11" s="17"/>
    </row>
    <row r="12" spans="1:25" ht="28.5" customHeight="1">
      <c r="A12" s="91"/>
      <c r="B12" s="92"/>
      <c r="C12" s="72"/>
      <c r="D12" s="73"/>
      <c r="E12" s="54" t="s">
        <v>19</v>
      </c>
      <c r="F12" s="55"/>
      <c r="G12" s="58"/>
      <c r="H12" s="16"/>
      <c r="I12" s="21">
        <v>500000</v>
      </c>
      <c r="J12" s="22"/>
      <c r="K12" s="17"/>
      <c r="L12" s="16">
        <v>100000</v>
      </c>
      <c r="M12" s="17">
        <v>800000</v>
      </c>
      <c r="N12" s="16"/>
      <c r="O12" s="17"/>
      <c r="P12" s="16"/>
      <c r="Q12" s="17"/>
      <c r="R12" s="16">
        <v>100000</v>
      </c>
      <c r="S12" s="17">
        <v>100000</v>
      </c>
      <c r="T12" s="16"/>
      <c r="U12" s="17"/>
      <c r="V12" s="16"/>
      <c r="W12" s="17"/>
      <c r="X12" s="16"/>
      <c r="Y12" s="17"/>
    </row>
    <row r="13" spans="1:25" ht="24.75" customHeight="1">
      <c r="A13" s="91"/>
      <c r="B13" s="92"/>
      <c r="C13" s="72"/>
      <c r="D13" s="73"/>
      <c r="E13" s="54" t="s">
        <v>40</v>
      </c>
      <c r="F13" s="55"/>
      <c r="G13" s="58"/>
      <c r="H13" s="16"/>
      <c r="I13" s="20">
        <v>800000</v>
      </c>
      <c r="J13" s="22"/>
      <c r="K13" s="17"/>
      <c r="L13" s="16">
        <v>150000</v>
      </c>
      <c r="M13" s="17">
        <v>500000</v>
      </c>
      <c r="N13" s="16"/>
      <c r="O13" s="17"/>
      <c r="P13" s="16">
        <v>150000</v>
      </c>
      <c r="Q13" s="17"/>
      <c r="R13" s="16"/>
      <c r="S13" s="17"/>
      <c r="T13" s="16"/>
      <c r="U13" s="17"/>
      <c r="V13" s="16"/>
      <c r="W13" s="17"/>
      <c r="X13" s="16"/>
      <c r="Y13" s="17"/>
    </row>
    <row r="14" spans="1:25" ht="20.25" customHeight="1">
      <c r="A14" s="93"/>
      <c r="B14" s="94"/>
      <c r="C14" s="74"/>
      <c r="D14" s="75"/>
      <c r="E14" s="54" t="s">
        <v>41</v>
      </c>
      <c r="F14" s="55"/>
      <c r="G14" s="58"/>
      <c r="H14" s="16"/>
      <c r="I14" s="20"/>
      <c r="J14" s="19"/>
      <c r="K14" s="17"/>
      <c r="L14" s="16">
        <v>40000</v>
      </c>
      <c r="M14" s="17">
        <v>80000</v>
      </c>
      <c r="N14" s="16">
        <v>150000</v>
      </c>
      <c r="O14" s="17">
        <v>200000</v>
      </c>
      <c r="P14" s="16"/>
      <c r="Q14" s="17"/>
      <c r="R14" s="16"/>
      <c r="S14" s="17"/>
      <c r="T14" s="16"/>
      <c r="U14" s="17"/>
      <c r="V14" s="16"/>
      <c r="W14" s="17"/>
      <c r="X14" s="16"/>
      <c r="Y14" s="17"/>
    </row>
    <row r="15" spans="1:25" ht="10.5" customHeight="1">
      <c r="A15" s="23"/>
      <c r="B15" s="24"/>
      <c r="C15" s="25"/>
      <c r="D15" s="25"/>
      <c r="E15" s="42"/>
      <c r="F15" s="42"/>
      <c r="G15" s="42"/>
      <c r="H15" s="26"/>
      <c r="I15" s="17"/>
      <c r="J15" s="27"/>
      <c r="K15" s="17"/>
      <c r="L15" s="26"/>
      <c r="M15" s="17"/>
      <c r="N15" s="26"/>
      <c r="O15" s="17"/>
      <c r="P15" s="26"/>
      <c r="Q15" s="17"/>
      <c r="R15" s="26"/>
      <c r="S15" s="17"/>
      <c r="T15" s="26"/>
      <c r="U15" s="17"/>
      <c r="V15" s="26"/>
      <c r="W15" s="17"/>
      <c r="X15" s="26"/>
      <c r="Y15" s="17"/>
    </row>
    <row r="16" spans="1:25" ht="10.5" customHeight="1" hidden="1">
      <c r="A16" s="23"/>
      <c r="B16" s="24"/>
      <c r="C16" s="56" t="s">
        <v>5</v>
      </c>
      <c r="D16" s="57"/>
      <c r="E16" s="59" t="s">
        <v>50</v>
      </c>
      <c r="F16" s="44"/>
      <c r="G16" s="63"/>
      <c r="H16" s="28"/>
      <c r="I16" s="29"/>
      <c r="J16" s="30"/>
      <c r="K16" s="17"/>
      <c r="L16" s="28"/>
      <c r="M16" s="17"/>
      <c r="N16" s="28"/>
      <c r="O16" s="17"/>
      <c r="P16" s="28"/>
      <c r="Q16" s="17"/>
      <c r="R16" s="28"/>
      <c r="S16" s="17"/>
      <c r="T16" s="28"/>
      <c r="U16" s="17"/>
      <c r="V16" s="28"/>
      <c r="W16" s="17"/>
      <c r="X16" s="28"/>
      <c r="Y16" s="17"/>
    </row>
    <row r="17" spans="1:25" ht="12.75" customHeight="1">
      <c r="A17" s="89" t="s">
        <v>14</v>
      </c>
      <c r="B17" s="96"/>
      <c r="C17" s="70" t="s">
        <v>5</v>
      </c>
      <c r="D17" s="71"/>
      <c r="E17" s="64"/>
      <c r="F17" s="65"/>
      <c r="G17" s="65"/>
      <c r="H17" s="50"/>
      <c r="I17" s="53">
        <v>200000</v>
      </c>
      <c r="J17" s="112"/>
      <c r="K17" s="51"/>
      <c r="L17" s="118">
        <v>100000</v>
      </c>
      <c r="M17" s="51">
        <v>300000</v>
      </c>
      <c r="N17" s="50"/>
      <c r="O17" s="51"/>
      <c r="P17" s="50">
        <v>160000</v>
      </c>
      <c r="Q17" s="51">
        <v>120000</v>
      </c>
      <c r="R17" s="50">
        <v>150000</v>
      </c>
      <c r="S17" s="51">
        <v>150000</v>
      </c>
      <c r="T17" s="50">
        <v>10000</v>
      </c>
      <c r="U17" s="51">
        <v>50000</v>
      </c>
      <c r="V17" s="50"/>
      <c r="W17" s="51"/>
      <c r="X17" s="50"/>
      <c r="Y17" s="51"/>
    </row>
    <row r="18" spans="1:25" ht="19.5" customHeight="1">
      <c r="A18" s="97"/>
      <c r="B18" s="98"/>
      <c r="C18" s="72"/>
      <c r="D18" s="73"/>
      <c r="E18" s="45"/>
      <c r="F18" s="60"/>
      <c r="G18" s="60"/>
      <c r="H18" s="50"/>
      <c r="I18" s="53"/>
      <c r="J18" s="112"/>
      <c r="K18" s="51"/>
      <c r="L18" s="119"/>
      <c r="M18" s="51"/>
      <c r="N18" s="50"/>
      <c r="O18" s="51"/>
      <c r="P18" s="50"/>
      <c r="Q18" s="51"/>
      <c r="R18" s="50"/>
      <c r="S18" s="51"/>
      <c r="T18" s="50"/>
      <c r="U18" s="51"/>
      <c r="V18" s="50"/>
      <c r="W18" s="51"/>
      <c r="X18" s="50"/>
      <c r="Y18" s="51"/>
    </row>
    <row r="19" spans="1:25" ht="36.75" customHeight="1">
      <c r="A19" s="97"/>
      <c r="B19" s="98"/>
      <c r="C19" s="72"/>
      <c r="D19" s="73"/>
      <c r="E19" s="61" t="s">
        <v>51</v>
      </c>
      <c r="F19" s="62"/>
      <c r="G19" s="62"/>
      <c r="H19" s="28"/>
      <c r="I19" s="29">
        <v>800000</v>
      </c>
      <c r="J19" s="30"/>
      <c r="K19" s="17">
        <v>2350000</v>
      </c>
      <c r="L19" s="28">
        <v>250000</v>
      </c>
      <c r="M19" s="17">
        <v>1200000</v>
      </c>
      <c r="N19" s="28"/>
      <c r="O19" s="17"/>
      <c r="P19" s="28">
        <v>200000</v>
      </c>
      <c r="Q19" s="17">
        <v>2500000</v>
      </c>
      <c r="R19" s="28">
        <v>800000</v>
      </c>
      <c r="S19" s="17">
        <v>1000000</v>
      </c>
      <c r="T19" s="28">
        <v>10000</v>
      </c>
      <c r="U19" s="17">
        <v>25000</v>
      </c>
      <c r="V19" s="28"/>
      <c r="W19" s="17"/>
      <c r="X19" s="28"/>
      <c r="Y19" s="17"/>
    </row>
    <row r="20" spans="1:25" ht="36.75" customHeight="1">
      <c r="A20" s="97"/>
      <c r="B20" s="98"/>
      <c r="C20" s="72"/>
      <c r="D20" s="73"/>
      <c r="E20" s="61" t="s">
        <v>64</v>
      </c>
      <c r="F20" s="62"/>
      <c r="G20" s="62"/>
      <c r="H20" s="28"/>
      <c r="I20" s="29">
        <v>200000</v>
      </c>
      <c r="J20" s="30"/>
      <c r="K20" s="17">
        <v>1500000</v>
      </c>
      <c r="L20" s="28">
        <v>150000</v>
      </c>
      <c r="M20" s="17">
        <v>650000</v>
      </c>
      <c r="N20" s="28">
        <v>100000</v>
      </c>
      <c r="O20" s="17"/>
      <c r="P20" s="28">
        <v>450000</v>
      </c>
      <c r="Q20" s="17">
        <v>900000</v>
      </c>
      <c r="R20" s="28">
        <v>50000</v>
      </c>
      <c r="S20" s="17">
        <v>50000</v>
      </c>
      <c r="T20" s="28"/>
      <c r="U20" s="17"/>
      <c r="V20" s="28"/>
      <c r="W20" s="17"/>
      <c r="X20" s="28"/>
      <c r="Y20" s="17">
        <v>50000</v>
      </c>
    </row>
    <row r="21" spans="1:25" ht="24.75" customHeight="1">
      <c r="A21" s="97"/>
      <c r="B21" s="98"/>
      <c r="C21" s="72"/>
      <c r="D21" s="73"/>
      <c r="E21" s="61" t="s">
        <v>65</v>
      </c>
      <c r="F21" s="62"/>
      <c r="G21" s="62"/>
      <c r="H21" s="31"/>
      <c r="I21" s="32"/>
      <c r="J21" s="30"/>
      <c r="K21" s="17"/>
      <c r="L21" s="31">
        <v>100000</v>
      </c>
      <c r="M21" s="17">
        <v>500000</v>
      </c>
      <c r="N21" s="31"/>
      <c r="O21" s="17"/>
      <c r="P21" s="31">
        <v>60000</v>
      </c>
      <c r="Q21" s="17">
        <v>120000</v>
      </c>
      <c r="R21" s="31"/>
      <c r="S21" s="17"/>
      <c r="T21" s="31">
        <v>20000</v>
      </c>
      <c r="U21" s="17">
        <v>30000</v>
      </c>
      <c r="V21" s="31"/>
      <c r="W21" s="17"/>
      <c r="X21" s="31"/>
      <c r="Y21" s="17">
        <v>865000</v>
      </c>
    </row>
    <row r="22" spans="1:25" ht="18.75" customHeight="1">
      <c r="A22" s="97"/>
      <c r="B22" s="98"/>
      <c r="C22" s="72"/>
      <c r="D22" s="73"/>
      <c r="E22" s="59" t="s">
        <v>33</v>
      </c>
      <c r="F22" s="44"/>
      <c r="G22" s="44"/>
      <c r="H22" s="50"/>
      <c r="I22" s="53"/>
      <c r="J22" s="112"/>
      <c r="K22" s="51"/>
      <c r="L22" s="50">
        <v>0</v>
      </c>
      <c r="M22" s="51">
        <v>0</v>
      </c>
      <c r="N22" s="50"/>
      <c r="O22" s="51"/>
      <c r="P22" s="50">
        <v>25000</v>
      </c>
      <c r="Q22" s="51">
        <v>100000</v>
      </c>
      <c r="R22" s="50"/>
      <c r="S22" s="51"/>
      <c r="T22" s="50"/>
      <c r="U22" s="51"/>
      <c r="V22" s="50"/>
      <c r="W22" s="51"/>
      <c r="X22" s="50"/>
      <c r="Y22" s="51"/>
    </row>
    <row r="23" spans="1:25" ht="4.5" customHeight="1">
      <c r="A23" s="97"/>
      <c r="B23" s="98"/>
      <c r="C23" s="72"/>
      <c r="D23" s="73"/>
      <c r="E23" s="45"/>
      <c r="F23" s="60"/>
      <c r="G23" s="60"/>
      <c r="H23" s="50"/>
      <c r="I23" s="53"/>
      <c r="J23" s="112"/>
      <c r="K23" s="51"/>
      <c r="L23" s="50"/>
      <c r="M23" s="51"/>
      <c r="N23" s="50"/>
      <c r="O23" s="51"/>
      <c r="P23" s="50"/>
      <c r="Q23" s="51"/>
      <c r="R23" s="50"/>
      <c r="S23" s="51"/>
      <c r="T23" s="50"/>
      <c r="U23" s="51"/>
      <c r="V23" s="50"/>
      <c r="W23" s="51"/>
      <c r="X23" s="50"/>
      <c r="Y23" s="51"/>
    </row>
    <row r="24" spans="1:25" ht="21" customHeight="1">
      <c r="A24" s="97"/>
      <c r="B24" s="98"/>
      <c r="C24" s="74"/>
      <c r="D24" s="75"/>
      <c r="E24" s="61" t="s">
        <v>34</v>
      </c>
      <c r="F24" s="62"/>
      <c r="G24" s="62"/>
      <c r="H24" s="28"/>
      <c r="I24" s="29"/>
      <c r="J24" s="30"/>
      <c r="K24" s="17"/>
      <c r="L24" s="28">
        <v>100000</v>
      </c>
      <c r="M24" s="17"/>
      <c r="N24" s="28"/>
      <c r="O24" s="17"/>
      <c r="P24" s="28">
        <v>115000</v>
      </c>
      <c r="Q24" s="17">
        <v>300000</v>
      </c>
      <c r="R24" s="28"/>
      <c r="S24" s="17"/>
      <c r="T24" s="28"/>
      <c r="U24" s="17"/>
      <c r="V24" s="28"/>
      <c r="W24" s="17"/>
      <c r="X24" s="28"/>
      <c r="Y24" s="17"/>
    </row>
    <row r="25" spans="1:25" ht="32.25" customHeight="1">
      <c r="A25" s="97"/>
      <c r="B25" s="98"/>
      <c r="C25" s="70" t="s">
        <v>7</v>
      </c>
      <c r="D25" s="71"/>
      <c r="E25" s="54" t="s">
        <v>52</v>
      </c>
      <c r="F25" s="55"/>
      <c r="G25" s="55"/>
      <c r="H25" s="16"/>
      <c r="I25" s="20">
        <v>100000</v>
      </c>
      <c r="J25" s="19"/>
      <c r="K25" s="17"/>
      <c r="L25" s="16">
        <v>150000</v>
      </c>
      <c r="M25" s="17">
        <v>800000</v>
      </c>
      <c r="N25" s="16"/>
      <c r="O25" s="17"/>
      <c r="P25" s="16"/>
      <c r="Q25" s="17"/>
      <c r="R25" s="16"/>
      <c r="S25" s="17"/>
      <c r="T25" s="16">
        <v>20000</v>
      </c>
      <c r="U25" s="17">
        <v>50000</v>
      </c>
      <c r="V25" s="16"/>
      <c r="W25" s="17"/>
      <c r="X25" s="16"/>
      <c r="Y25" s="17"/>
    </row>
    <row r="26" spans="1:25" ht="25.5" customHeight="1">
      <c r="A26" s="97"/>
      <c r="B26" s="98"/>
      <c r="C26" s="72"/>
      <c r="D26" s="73"/>
      <c r="E26" s="54" t="s">
        <v>53</v>
      </c>
      <c r="F26" s="55"/>
      <c r="G26" s="55"/>
      <c r="H26" s="16"/>
      <c r="I26" s="20">
        <v>200000</v>
      </c>
      <c r="J26" s="19"/>
      <c r="K26" s="17"/>
      <c r="L26" s="16">
        <v>100000</v>
      </c>
      <c r="M26" s="17">
        <v>200000</v>
      </c>
      <c r="N26" s="16"/>
      <c r="O26" s="17"/>
      <c r="P26" s="16">
        <v>75000</v>
      </c>
      <c r="Q26" s="17">
        <v>50000</v>
      </c>
      <c r="R26" s="16"/>
      <c r="S26" s="17"/>
      <c r="T26" s="16"/>
      <c r="U26" s="17">
        <v>25000</v>
      </c>
      <c r="V26" s="16"/>
      <c r="W26" s="17"/>
      <c r="X26" s="16"/>
      <c r="Y26" s="17"/>
    </row>
    <row r="27" spans="1:25" ht="24.75" customHeight="1">
      <c r="A27" s="97"/>
      <c r="B27" s="98"/>
      <c r="C27" s="72"/>
      <c r="D27" s="73"/>
      <c r="E27" s="54" t="s">
        <v>54</v>
      </c>
      <c r="F27" s="55"/>
      <c r="G27" s="55"/>
      <c r="H27" s="16"/>
      <c r="I27" s="20"/>
      <c r="J27" s="19"/>
      <c r="K27" s="17"/>
      <c r="L27" s="16">
        <v>200000</v>
      </c>
      <c r="M27" s="17">
        <v>500000</v>
      </c>
      <c r="N27" s="16"/>
      <c r="O27" s="17"/>
      <c r="P27" s="16"/>
      <c r="Q27" s="17"/>
      <c r="R27" s="16"/>
      <c r="S27" s="17"/>
      <c r="T27" s="16">
        <v>30000</v>
      </c>
      <c r="U27" s="17">
        <v>50000</v>
      </c>
      <c r="V27" s="16"/>
      <c r="W27" s="17"/>
      <c r="X27" s="16"/>
      <c r="Y27" s="17"/>
    </row>
    <row r="28" spans="1:25" ht="12.75" customHeight="1">
      <c r="A28" s="97"/>
      <c r="B28" s="98"/>
      <c r="C28" s="72"/>
      <c r="D28" s="73"/>
      <c r="E28" s="54" t="s">
        <v>55</v>
      </c>
      <c r="F28" s="55"/>
      <c r="G28" s="55"/>
      <c r="H28" s="16"/>
      <c r="I28" s="20"/>
      <c r="J28" s="19"/>
      <c r="K28" s="17"/>
      <c r="L28" s="16">
        <v>100000</v>
      </c>
      <c r="M28" s="17">
        <v>300000</v>
      </c>
      <c r="N28" s="16"/>
      <c r="O28" s="17"/>
      <c r="P28" s="16"/>
      <c r="Q28" s="17"/>
      <c r="R28" s="16"/>
      <c r="S28" s="17"/>
      <c r="T28" s="16">
        <v>25000</v>
      </c>
      <c r="U28" s="17">
        <v>50000</v>
      </c>
      <c r="V28" s="16"/>
      <c r="W28" s="17"/>
      <c r="X28" s="16"/>
      <c r="Y28" s="17"/>
    </row>
    <row r="29" spans="1:25" ht="24.75" customHeight="1">
      <c r="A29" s="97"/>
      <c r="B29" s="98"/>
      <c r="C29" s="74"/>
      <c r="D29" s="75"/>
      <c r="E29" s="54" t="s">
        <v>56</v>
      </c>
      <c r="F29" s="55"/>
      <c r="G29" s="55"/>
      <c r="H29" s="16"/>
      <c r="I29" s="20"/>
      <c r="J29" s="19"/>
      <c r="K29" s="17"/>
      <c r="L29" s="16">
        <v>150000</v>
      </c>
      <c r="M29" s="17">
        <v>200000</v>
      </c>
      <c r="N29" s="16"/>
      <c r="O29" s="17"/>
      <c r="P29" s="16"/>
      <c r="Q29" s="17"/>
      <c r="R29" s="16"/>
      <c r="S29" s="17"/>
      <c r="T29" s="16">
        <v>10000</v>
      </c>
      <c r="U29" s="17">
        <v>20000</v>
      </c>
      <c r="V29" s="16"/>
      <c r="W29" s="17"/>
      <c r="X29" s="16"/>
      <c r="Y29" s="17"/>
    </row>
    <row r="30" spans="1:25" ht="15.75" customHeight="1">
      <c r="A30" s="97"/>
      <c r="B30" s="98"/>
      <c r="C30" s="70" t="s">
        <v>6</v>
      </c>
      <c r="D30" s="71"/>
      <c r="E30" s="54" t="s">
        <v>66</v>
      </c>
      <c r="F30" s="55"/>
      <c r="G30" s="55"/>
      <c r="H30" s="16"/>
      <c r="I30" s="20"/>
      <c r="J30" s="19"/>
      <c r="K30" s="17"/>
      <c r="L30" s="16">
        <v>0</v>
      </c>
      <c r="M30" s="17">
        <v>1250000</v>
      </c>
      <c r="N30" s="16">
        <v>140000</v>
      </c>
      <c r="O30" s="17"/>
      <c r="P30" s="16"/>
      <c r="Q30" s="17"/>
      <c r="R30" s="16"/>
      <c r="S30" s="17"/>
      <c r="T30" s="16"/>
      <c r="U30" s="17"/>
      <c r="V30" s="16"/>
      <c r="W30" s="17"/>
      <c r="X30" s="16"/>
      <c r="Y30" s="17">
        <v>679000</v>
      </c>
    </row>
    <row r="31" spans="1:25" ht="21" customHeight="1">
      <c r="A31" s="97"/>
      <c r="B31" s="98"/>
      <c r="C31" s="72"/>
      <c r="D31" s="73"/>
      <c r="E31" s="54" t="s">
        <v>67</v>
      </c>
      <c r="F31" s="55"/>
      <c r="G31" s="55"/>
      <c r="H31" s="16"/>
      <c r="I31" s="20">
        <v>65000</v>
      </c>
      <c r="J31" s="19"/>
      <c r="K31" s="17"/>
      <c r="L31" s="16">
        <v>0</v>
      </c>
      <c r="M31" s="17">
        <v>250000</v>
      </c>
      <c r="N31" s="16"/>
      <c r="O31" s="17"/>
      <c r="P31" s="16">
        <v>50000</v>
      </c>
      <c r="Q31" s="17">
        <v>100000</v>
      </c>
      <c r="R31" s="16"/>
      <c r="S31" s="17"/>
      <c r="T31" s="16"/>
      <c r="U31" s="17"/>
      <c r="V31" s="16"/>
      <c r="W31" s="17"/>
      <c r="X31" s="16"/>
      <c r="Y31" s="17">
        <v>250000</v>
      </c>
    </row>
    <row r="32" spans="1:25" ht="24" customHeight="1">
      <c r="A32" s="97"/>
      <c r="B32" s="98"/>
      <c r="C32" s="72"/>
      <c r="D32" s="73"/>
      <c r="E32" s="54" t="s">
        <v>68</v>
      </c>
      <c r="F32" s="55"/>
      <c r="G32" s="55"/>
      <c r="H32" s="16"/>
      <c r="I32" s="20"/>
      <c r="J32" s="19"/>
      <c r="K32" s="17">
        <v>875000</v>
      </c>
      <c r="L32" s="16">
        <v>20000</v>
      </c>
      <c r="M32" s="17">
        <v>150000</v>
      </c>
      <c r="N32" s="16"/>
      <c r="O32" s="17"/>
      <c r="P32" s="16"/>
      <c r="Q32" s="17"/>
      <c r="R32" s="16"/>
      <c r="S32" s="17"/>
      <c r="T32" s="16"/>
      <c r="U32" s="17"/>
      <c r="V32" s="16"/>
      <c r="W32" s="17"/>
      <c r="X32" s="16"/>
      <c r="Y32" s="17">
        <v>258900</v>
      </c>
    </row>
    <row r="33" spans="1:25" ht="33.75" customHeight="1">
      <c r="A33" s="97"/>
      <c r="B33" s="98"/>
      <c r="C33" s="72"/>
      <c r="D33" s="73"/>
      <c r="E33" s="54" t="s">
        <v>57</v>
      </c>
      <c r="F33" s="55"/>
      <c r="G33" s="55"/>
      <c r="H33" s="16"/>
      <c r="I33" s="20">
        <v>100000</v>
      </c>
      <c r="J33" s="19"/>
      <c r="K33" s="17"/>
      <c r="L33" s="16">
        <v>30000</v>
      </c>
      <c r="M33" s="17">
        <v>150000</v>
      </c>
      <c r="N33" s="16"/>
      <c r="O33" s="17"/>
      <c r="P33" s="16"/>
      <c r="Q33" s="17"/>
      <c r="R33" s="16"/>
      <c r="S33" s="17"/>
      <c r="T33" s="16">
        <v>15000</v>
      </c>
      <c r="U33" s="17">
        <v>50000</v>
      </c>
      <c r="V33" s="16"/>
      <c r="W33" s="17"/>
      <c r="X33" s="16"/>
      <c r="Y33" s="17"/>
    </row>
    <row r="34" spans="1:25" ht="21" customHeight="1">
      <c r="A34" s="99"/>
      <c r="B34" s="100"/>
      <c r="C34" s="74"/>
      <c r="D34" s="75"/>
      <c r="E34" s="54" t="s">
        <v>36</v>
      </c>
      <c r="F34" s="55"/>
      <c r="G34" s="55"/>
      <c r="H34" s="16"/>
      <c r="I34" s="20">
        <v>100000</v>
      </c>
      <c r="J34" s="19"/>
      <c r="K34" s="17"/>
      <c r="L34" s="16">
        <v>50000</v>
      </c>
      <c r="M34" s="17">
        <v>200000</v>
      </c>
      <c r="N34" s="16"/>
      <c r="O34" s="17"/>
      <c r="P34" s="16"/>
      <c r="Q34" s="17"/>
      <c r="R34" s="16"/>
      <c r="S34" s="17"/>
      <c r="T34" s="16"/>
      <c r="U34" s="17"/>
      <c r="V34" s="16"/>
      <c r="W34" s="17"/>
      <c r="X34" s="16"/>
      <c r="Y34" s="17"/>
    </row>
    <row r="35" spans="1:25" ht="12.75">
      <c r="A35" s="23"/>
      <c r="B35" s="24"/>
      <c r="C35" s="33"/>
      <c r="D35" s="33"/>
      <c r="E35" s="43"/>
      <c r="F35" s="43"/>
      <c r="G35" s="43"/>
      <c r="H35" s="26"/>
      <c r="I35" s="17"/>
      <c r="J35" s="27"/>
      <c r="K35" s="17"/>
      <c r="L35" s="26"/>
      <c r="M35" s="17"/>
      <c r="N35" s="26"/>
      <c r="O35" s="17"/>
      <c r="P35" s="26"/>
      <c r="Q35" s="17"/>
      <c r="R35" s="26"/>
      <c r="S35" s="17"/>
      <c r="T35" s="26"/>
      <c r="U35" s="17"/>
      <c r="V35" s="26"/>
      <c r="W35" s="17"/>
      <c r="X35" s="26"/>
      <c r="Y35" s="17"/>
    </row>
    <row r="36" spans="1:25" ht="39" customHeight="1">
      <c r="A36" s="101" t="s">
        <v>12</v>
      </c>
      <c r="B36" s="102"/>
      <c r="C36" s="76" t="s">
        <v>8</v>
      </c>
      <c r="D36" s="77"/>
      <c r="E36" s="66" t="s">
        <v>43</v>
      </c>
      <c r="F36" s="67"/>
      <c r="G36" s="67"/>
      <c r="H36" s="34"/>
      <c r="I36" s="35"/>
      <c r="J36" s="19"/>
      <c r="K36" s="17"/>
      <c r="L36" s="34">
        <v>20000</v>
      </c>
      <c r="M36" s="17">
        <v>25000</v>
      </c>
      <c r="N36" s="34">
        <v>100000</v>
      </c>
      <c r="O36" s="17">
        <v>80000</v>
      </c>
      <c r="P36" s="34">
        <v>40000</v>
      </c>
      <c r="Q36" s="17">
        <v>12500</v>
      </c>
      <c r="R36" s="34"/>
      <c r="S36" s="17"/>
      <c r="T36" s="34"/>
      <c r="U36" s="17"/>
      <c r="V36" s="34"/>
      <c r="W36" s="17"/>
      <c r="X36" s="34"/>
      <c r="Y36" s="17"/>
    </row>
    <row r="37" spans="1:25" ht="33.75" customHeight="1">
      <c r="A37" s="103"/>
      <c r="B37" s="104"/>
      <c r="C37" s="78"/>
      <c r="D37" s="79"/>
      <c r="E37" s="66" t="s">
        <v>63</v>
      </c>
      <c r="F37" s="67"/>
      <c r="G37" s="67"/>
      <c r="H37" s="34"/>
      <c r="I37" s="35">
        <v>100000</v>
      </c>
      <c r="J37" s="19"/>
      <c r="K37" s="17">
        <v>570000</v>
      </c>
      <c r="L37" s="34">
        <v>30000</v>
      </c>
      <c r="M37" s="17">
        <v>75000</v>
      </c>
      <c r="N37" s="34">
        <v>160000</v>
      </c>
      <c r="O37" s="17">
        <v>1650000</v>
      </c>
      <c r="P37" s="34">
        <v>40000</v>
      </c>
      <c r="Q37" s="17">
        <v>12500</v>
      </c>
      <c r="R37" s="34"/>
      <c r="S37" s="17"/>
      <c r="T37" s="34"/>
      <c r="U37" s="17"/>
      <c r="V37" s="34"/>
      <c r="W37" s="17"/>
      <c r="X37" s="34"/>
      <c r="Y37" s="17">
        <v>144000</v>
      </c>
    </row>
    <row r="38" spans="1:25" ht="39" customHeight="1">
      <c r="A38" s="103"/>
      <c r="B38" s="104"/>
      <c r="C38" s="78"/>
      <c r="D38" s="79"/>
      <c r="E38" s="66" t="s">
        <v>48</v>
      </c>
      <c r="F38" s="67"/>
      <c r="G38" s="67"/>
      <c r="H38" s="34"/>
      <c r="I38" s="35">
        <v>400000</v>
      </c>
      <c r="J38" s="19"/>
      <c r="K38" s="17"/>
      <c r="L38" s="34">
        <v>50000</v>
      </c>
      <c r="M38" s="17">
        <v>200000</v>
      </c>
      <c r="N38" s="34">
        <v>100000</v>
      </c>
      <c r="O38" s="17">
        <v>200000</v>
      </c>
      <c r="P38" s="34">
        <v>40000</v>
      </c>
      <c r="Q38" s="17">
        <v>12500</v>
      </c>
      <c r="R38" s="34"/>
      <c r="S38" s="17"/>
      <c r="T38" s="34"/>
      <c r="U38" s="17">
        <v>20000</v>
      </c>
      <c r="V38" s="34"/>
      <c r="W38" s="17"/>
      <c r="X38" s="34"/>
      <c r="Y38" s="17">
        <v>95000</v>
      </c>
    </row>
    <row r="39" spans="1:25" ht="22.5" customHeight="1">
      <c r="A39" s="103"/>
      <c r="B39" s="104"/>
      <c r="C39" s="78"/>
      <c r="D39" s="79"/>
      <c r="E39" s="66" t="s">
        <v>44</v>
      </c>
      <c r="F39" s="67"/>
      <c r="G39" s="67"/>
      <c r="H39" s="34"/>
      <c r="I39" s="35">
        <v>60000</v>
      </c>
      <c r="J39" s="19"/>
      <c r="K39" s="17">
        <v>1214000</v>
      </c>
      <c r="L39" s="34"/>
      <c r="M39" s="17"/>
      <c r="N39" s="34">
        <v>250000</v>
      </c>
      <c r="O39" s="17">
        <v>300000</v>
      </c>
      <c r="P39" s="34">
        <v>40000</v>
      </c>
      <c r="Q39" s="17">
        <v>12500</v>
      </c>
      <c r="R39" s="34"/>
      <c r="S39" s="17"/>
      <c r="T39" s="34"/>
      <c r="U39" s="17"/>
      <c r="V39" s="34"/>
      <c r="W39" s="17"/>
      <c r="X39" s="34"/>
      <c r="Y39" s="17"/>
    </row>
    <row r="40" spans="1:25" ht="25.5" customHeight="1">
      <c r="A40" s="103"/>
      <c r="B40" s="104"/>
      <c r="C40" s="76" t="s">
        <v>10</v>
      </c>
      <c r="D40" s="77"/>
      <c r="E40" s="66" t="s">
        <v>9</v>
      </c>
      <c r="F40" s="67"/>
      <c r="G40" s="67"/>
      <c r="H40" s="34"/>
      <c r="I40" s="35"/>
      <c r="J40" s="19"/>
      <c r="K40" s="17"/>
      <c r="L40" s="34">
        <v>20000</v>
      </c>
      <c r="M40" s="17">
        <v>30000</v>
      </c>
      <c r="N40" s="34">
        <v>50000</v>
      </c>
      <c r="O40" s="17"/>
      <c r="P40" s="34">
        <v>40000</v>
      </c>
      <c r="Q40" s="17">
        <v>12500</v>
      </c>
      <c r="R40" s="34"/>
      <c r="S40" s="17"/>
      <c r="T40" s="34"/>
      <c r="U40" s="17"/>
      <c r="V40" s="34"/>
      <c r="W40" s="17"/>
      <c r="X40" s="34"/>
      <c r="Y40" s="17"/>
    </row>
    <row r="41" spans="1:25" ht="34.5" customHeight="1">
      <c r="A41" s="103"/>
      <c r="B41" s="104"/>
      <c r="C41" s="78"/>
      <c r="D41" s="79"/>
      <c r="E41" s="66" t="s">
        <v>16</v>
      </c>
      <c r="F41" s="67"/>
      <c r="G41" s="67"/>
      <c r="H41" s="34"/>
      <c r="I41" s="35">
        <v>200000</v>
      </c>
      <c r="J41" s="19"/>
      <c r="K41" s="17"/>
      <c r="L41" s="34">
        <v>30000</v>
      </c>
      <c r="M41" s="17">
        <v>120000</v>
      </c>
      <c r="N41" s="34"/>
      <c r="O41" s="17"/>
      <c r="P41" s="34"/>
      <c r="Q41" s="17"/>
      <c r="R41" s="34"/>
      <c r="S41" s="17"/>
      <c r="T41" s="34"/>
      <c r="U41" s="17">
        <v>50000</v>
      </c>
      <c r="V41" s="34"/>
      <c r="W41" s="17"/>
      <c r="X41" s="34"/>
      <c r="Y41" s="17"/>
    </row>
    <row r="42" spans="1:25" ht="32.25" customHeight="1">
      <c r="A42" s="103"/>
      <c r="B42" s="104"/>
      <c r="C42" s="78"/>
      <c r="D42" s="79"/>
      <c r="E42" s="66" t="s">
        <v>45</v>
      </c>
      <c r="F42" s="67"/>
      <c r="G42" s="67"/>
      <c r="H42" s="34"/>
      <c r="I42" s="35">
        <v>200000</v>
      </c>
      <c r="J42" s="19"/>
      <c r="K42" s="17"/>
      <c r="L42" s="34">
        <v>50000</v>
      </c>
      <c r="M42" s="17">
        <v>100000</v>
      </c>
      <c r="N42" s="34"/>
      <c r="O42" s="17"/>
      <c r="P42" s="34">
        <v>40000</v>
      </c>
      <c r="Q42" s="17">
        <v>12500</v>
      </c>
      <c r="R42" s="34"/>
      <c r="S42" s="17"/>
      <c r="T42" s="34"/>
      <c r="U42" s="17"/>
      <c r="V42" s="34"/>
      <c r="W42" s="17"/>
      <c r="X42" s="34"/>
      <c r="Y42" s="17"/>
    </row>
    <row r="43" spans="1:25" ht="34.5" customHeight="1">
      <c r="A43" s="103"/>
      <c r="B43" s="104"/>
      <c r="C43" s="78"/>
      <c r="D43" s="79"/>
      <c r="E43" s="66" t="s">
        <v>46</v>
      </c>
      <c r="F43" s="67"/>
      <c r="G43" s="67"/>
      <c r="H43" s="34"/>
      <c r="I43" s="35">
        <v>150000</v>
      </c>
      <c r="J43" s="19"/>
      <c r="K43" s="17"/>
      <c r="L43" s="34">
        <v>150000</v>
      </c>
      <c r="M43" s="17">
        <v>300000</v>
      </c>
      <c r="N43" s="34"/>
      <c r="O43" s="17"/>
      <c r="P43" s="34">
        <v>40000</v>
      </c>
      <c r="Q43" s="17">
        <v>12500</v>
      </c>
      <c r="R43" s="34"/>
      <c r="S43" s="17"/>
      <c r="T43" s="34"/>
      <c r="U43" s="17"/>
      <c r="V43" s="34"/>
      <c r="W43" s="17"/>
      <c r="X43" s="34"/>
      <c r="Y43" s="17"/>
    </row>
    <row r="44" spans="1:25" ht="22.5" customHeight="1">
      <c r="A44" s="103"/>
      <c r="B44" s="104"/>
      <c r="C44" s="80"/>
      <c r="D44" s="81"/>
      <c r="E44" s="66" t="s">
        <v>17</v>
      </c>
      <c r="F44" s="67"/>
      <c r="G44" s="67"/>
      <c r="H44" s="34"/>
      <c r="I44" s="35">
        <v>150000</v>
      </c>
      <c r="J44" s="19"/>
      <c r="K44" s="17"/>
      <c r="L44" s="34">
        <v>50000</v>
      </c>
      <c r="M44" s="17">
        <v>300000</v>
      </c>
      <c r="N44" s="34"/>
      <c r="O44" s="17"/>
      <c r="P44" s="34">
        <v>40000</v>
      </c>
      <c r="Q44" s="17">
        <v>12500</v>
      </c>
      <c r="R44" s="34">
        <v>300000</v>
      </c>
      <c r="S44" s="17">
        <v>300000</v>
      </c>
      <c r="T44" s="34"/>
      <c r="U44" s="17"/>
      <c r="V44" s="34"/>
      <c r="W44" s="17"/>
      <c r="X44" s="34"/>
      <c r="Y44" s="17"/>
    </row>
    <row r="45" spans="1:25" ht="33" customHeight="1">
      <c r="A45" s="103"/>
      <c r="B45" s="104"/>
      <c r="C45" s="76" t="s">
        <v>11</v>
      </c>
      <c r="D45" s="77"/>
      <c r="E45" s="66" t="s">
        <v>49</v>
      </c>
      <c r="F45" s="67"/>
      <c r="G45" s="67"/>
      <c r="H45" s="34"/>
      <c r="I45" s="35">
        <v>150000</v>
      </c>
      <c r="J45" s="19"/>
      <c r="K45" s="17"/>
      <c r="L45" s="34"/>
      <c r="M45" s="17"/>
      <c r="N45" s="34">
        <v>100000</v>
      </c>
      <c r="O45" s="17">
        <v>600000</v>
      </c>
      <c r="P45" s="34">
        <v>40000</v>
      </c>
      <c r="Q45" s="17">
        <v>12500</v>
      </c>
      <c r="R45" s="34"/>
      <c r="S45" s="17"/>
      <c r="T45" s="34"/>
      <c r="U45" s="17">
        <v>10000</v>
      </c>
      <c r="V45" s="34"/>
      <c r="W45" s="17"/>
      <c r="X45" s="34"/>
      <c r="Y45" s="17">
        <v>50000</v>
      </c>
    </row>
    <row r="46" spans="1:25" ht="26.25" customHeight="1" thickBot="1">
      <c r="A46" s="105"/>
      <c r="B46" s="106"/>
      <c r="C46" s="110"/>
      <c r="D46" s="111"/>
      <c r="E46" s="68" t="s">
        <v>61</v>
      </c>
      <c r="F46" s="69"/>
      <c r="G46" s="69"/>
      <c r="H46" s="36"/>
      <c r="I46" s="37">
        <v>150000</v>
      </c>
      <c r="J46" s="38"/>
      <c r="K46" s="39"/>
      <c r="L46" s="36"/>
      <c r="M46" s="39"/>
      <c r="N46" s="36">
        <v>50000</v>
      </c>
      <c r="O46" s="39">
        <v>300000</v>
      </c>
      <c r="P46" s="36">
        <v>40000</v>
      </c>
      <c r="Q46" s="39">
        <v>12500</v>
      </c>
      <c r="R46" s="36"/>
      <c r="S46" s="39"/>
      <c r="T46" s="36"/>
      <c r="U46" s="39"/>
      <c r="V46" s="36">
        <v>20000</v>
      </c>
      <c r="W46" s="39">
        <v>5000000</v>
      </c>
      <c r="X46" s="36"/>
      <c r="Y46" s="39"/>
    </row>
    <row r="47" spans="7:25" ht="21" customHeight="1" thickBot="1">
      <c r="G47" s="1" t="s">
        <v>28</v>
      </c>
      <c r="H47" s="3">
        <f aca="true" t="shared" si="0" ref="H47:M47">SUM(H4:H46)</f>
        <v>0</v>
      </c>
      <c r="I47" s="4">
        <f t="shared" si="0"/>
        <v>5725000</v>
      </c>
      <c r="J47" s="3">
        <f t="shared" si="0"/>
        <v>0</v>
      </c>
      <c r="K47" s="4">
        <f t="shared" si="0"/>
        <v>11684000</v>
      </c>
      <c r="L47" s="3">
        <f t="shared" si="0"/>
        <v>2450000</v>
      </c>
      <c r="M47" s="4">
        <f t="shared" si="0"/>
        <v>9750000</v>
      </c>
      <c r="N47" s="3">
        <f aca="true" t="shared" si="1" ref="N47:S47">SUM(N4:N46)</f>
        <v>3850000</v>
      </c>
      <c r="O47" s="4">
        <f t="shared" si="1"/>
        <v>7000000</v>
      </c>
      <c r="P47" s="3">
        <f t="shared" si="1"/>
        <v>2610000</v>
      </c>
      <c r="Q47" s="4">
        <f t="shared" si="1"/>
        <v>4385000</v>
      </c>
      <c r="R47" s="3">
        <f t="shared" si="1"/>
        <v>1900000</v>
      </c>
      <c r="S47" s="4">
        <f t="shared" si="1"/>
        <v>2300000</v>
      </c>
      <c r="T47" s="3">
        <f aca="true" t="shared" si="2" ref="T47:Y47">SUM(T4:T46)</f>
        <v>180000</v>
      </c>
      <c r="U47" s="4">
        <f t="shared" si="2"/>
        <v>610000</v>
      </c>
      <c r="V47" s="3">
        <f t="shared" si="2"/>
        <v>40000</v>
      </c>
      <c r="W47" s="4">
        <f t="shared" si="2"/>
        <v>5080000</v>
      </c>
      <c r="X47" s="3">
        <f t="shared" si="2"/>
        <v>0</v>
      </c>
      <c r="Y47" s="4">
        <f t="shared" si="2"/>
        <v>2761900</v>
      </c>
    </row>
    <row r="48" spans="7:25" ht="18.75" customHeight="1" thickBot="1">
      <c r="G48" s="1" t="s">
        <v>25</v>
      </c>
      <c r="H48" s="5">
        <v>0</v>
      </c>
      <c r="I48" s="6">
        <v>0</v>
      </c>
      <c r="J48" s="5">
        <v>0</v>
      </c>
      <c r="K48" s="6">
        <v>0</v>
      </c>
      <c r="L48" s="7">
        <v>1000000</v>
      </c>
      <c r="M48" s="8">
        <v>250000</v>
      </c>
      <c r="N48" s="7">
        <v>0</v>
      </c>
      <c r="O48" s="8">
        <v>0</v>
      </c>
      <c r="P48" s="7">
        <v>0</v>
      </c>
      <c r="Q48" s="8">
        <v>0</v>
      </c>
      <c r="R48" s="7">
        <v>0</v>
      </c>
      <c r="S48" s="8">
        <v>0</v>
      </c>
      <c r="T48" s="7">
        <v>0</v>
      </c>
      <c r="U48" s="8">
        <v>0</v>
      </c>
      <c r="V48" s="7">
        <v>0</v>
      </c>
      <c r="W48" s="8">
        <v>0</v>
      </c>
      <c r="X48" s="7">
        <v>0</v>
      </c>
      <c r="Y48" s="8">
        <v>0</v>
      </c>
    </row>
    <row r="49" spans="1:25" ht="18.75" customHeight="1" thickBot="1">
      <c r="A49" s="48" t="s">
        <v>29</v>
      </c>
      <c r="B49" s="52"/>
      <c r="C49" s="52"/>
      <c r="D49" s="49"/>
      <c r="G49" s="9" t="s">
        <v>27</v>
      </c>
      <c r="H49" s="3">
        <f aca="true" t="shared" si="3" ref="H49:M49">H47+H48</f>
        <v>0</v>
      </c>
      <c r="I49" s="4">
        <f t="shared" si="3"/>
        <v>5725000</v>
      </c>
      <c r="J49" s="3">
        <f t="shared" si="3"/>
        <v>0</v>
      </c>
      <c r="K49" s="4">
        <f t="shared" si="3"/>
        <v>11684000</v>
      </c>
      <c r="L49" s="3">
        <f t="shared" si="3"/>
        <v>3450000</v>
      </c>
      <c r="M49" s="4">
        <f t="shared" si="3"/>
        <v>10000000</v>
      </c>
      <c r="N49" s="3">
        <f aca="true" t="shared" si="4" ref="N49:S49">N47+N48</f>
        <v>3850000</v>
      </c>
      <c r="O49" s="4">
        <f t="shared" si="4"/>
        <v>7000000</v>
      </c>
      <c r="P49" s="3">
        <f t="shared" si="4"/>
        <v>2610000</v>
      </c>
      <c r="Q49" s="4">
        <f t="shared" si="4"/>
        <v>4385000</v>
      </c>
      <c r="R49" s="3">
        <f t="shared" si="4"/>
        <v>1900000</v>
      </c>
      <c r="S49" s="4">
        <f t="shared" si="4"/>
        <v>2300000</v>
      </c>
      <c r="T49" s="3">
        <f aca="true" t="shared" si="5" ref="T49:Y49">T47+T48</f>
        <v>180000</v>
      </c>
      <c r="U49" s="4">
        <f t="shared" si="5"/>
        <v>610000</v>
      </c>
      <c r="V49" s="3">
        <f t="shared" si="5"/>
        <v>40000</v>
      </c>
      <c r="W49" s="4">
        <f t="shared" si="5"/>
        <v>5080000</v>
      </c>
      <c r="X49" s="3">
        <f t="shared" si="5"/>
        <v>0</v>
      </c>
      <c r="Y49" s="4">
        <f t="shared" si="5"/>
        <v>2761900</v>
      </c>
    </row>
    <row r="50" spans="1:25" ht="19.5" thickBot="1">
      <c r="A50" s="113" t="s">
        <v>22</v>
      </c>
      <c r="B50" s="114"/>
      <c r="C50" s="113" t="s">
        <v>42</v>
      </c>
      <c r="D50" s="115"/>
      <c r="E50" s="122" t="s">
        <v>24</v>
      </c>
      <c r="F50" s="123"/>
      <c r="G50" s="2" t="s">
        <v>26</v>
      </c>
      <c r="H50" s="46">
        <f>H49+I49</f>
        <v>5725000</v>
      </c>
      <c r="I50" s="47"/>
      <c r="J50" s="46">
        <f>J49+K49</f>
        <v>11684000</v>
      </c>
      <c r="K50" s="47"/>
      <c r="L50" s="46">
        <f>L49+M49</f>
        <v>13450000</v>
      </c>
      <c r="M50" s="47"/>
      <c r="N50" s="46">
        <f>N49+O49</f>
        <v>10850000</v>
      </c>
      <c r="O50" s="47"/>
      <c r="P50" s="46">
        <f>P49+Q49</f>
        <v>6995000</v>
      </c>
      <c r="Q50" s="47"/>
      <c r="R50" s="46">
        <f>R49+S49</f>
        <v>4200000</v>
      </c>
      <c r="S50" s="47"/>
      <c r="T50" s="46">
        <f>T49+U49</f>
        <v>790000</v>
      </c>
      <c r="U50" s="47"/>
      <c r="V50" s="46">
        <f>V49+W49</f>
        <v>5120000</v>
      </c>
      <c r="W50" s="47"/>
      <c r="X50" s="46">
        <f>X49+Y49</f>
        <v>2761900</v>
      </c>
      <c r="Y50" s="47"/>
    </row>
    <row r="51" spans="1:6" ht="23.25" customHeight="1" thickBot="1">
      <c r="A51" s="116">
        <f>H49+J49+L49+N49+P49+R49+T49+V49+X49</f>
        <v>12030000</v>
      </c>
      <c r="B51" s="117"/>
      <c r="C51" s="116">
        <f>I49+K49+M49+O49+Q49+S49+U49+W49+Y49</f>
        <v>49545900</v>
      </c>
      <c r="D51" s="117"/>
      <c r="E51" s="124">
        <f>A51+C51</f>
        <v>61575900</v>
      </c>
      <c r="F51" s="125"/>
    </row>
    <row r="52" spans="1:4" ht="16.5" thickBot="1">
      <c r="A52" s="120">
        <f>A51/E51</f>
        <v>0.19536864260205697</v>
      </c>
      <c r="B52" s="121"/>
      <c r="C52" s="120">
        <f>C51/E51</f>
        <v>0.804631357397943</v>
      </c>
      <c r="D52" s="121"/>
    </row>
  </sheetData>
  <mergeCells count="116">
    <mergeCell ref="T50:U50"/>
    <mergeCell ref="T2:U2"/>
    <mergeCell ref="T17:T18"/>
    <mergeCell ref="U17:U18"/>
    <mergeCell ref="T22:T23"/>
    <mergeCell ref="U22:U23"/>
    <mergeCell ref="A52:B52"/>
    <mergeCell ref="C52:D52"/>
    <mergeCell ref="H50:I50"/>
    <mergeCell ref="J50:K50"/>
    <mergeCell ref="E50:F50"/>
    <mergeCell ref="C51:D51"/>
    <mergeCell ref="E51:F51"/>
    <mergeCell ref="L2:M2"/>
    <mergeCell ref="A50:B50"/>
    <mergeCell ref="C50:D50"/>
    <mergeCell ref="A51:B51"/>
    <mergeCell ref="L50:M50"/>
    <mergeCell ref="L17:L18"/>
    <mergeCell ref="M17:M18"/>
    <mergeCell ref="L22:L23"/>
    <mergeCell ref="M22:M23"/>
    <mergeCell ref="H2:I2"/>
    <mergeCell ref="J17:J18"/>
    <mergeCell ref="K17:K18"/>
    <mergeCell ref="J22:J23"/>
    <mergeCell ref="K22:K23"/>
    <mergeCell ref="J2:K2"/>
    <mergeCell ref="A17:B34"/>
    <mergeCell ref="A36:B46"/>
    <mergeCell ref="A3:B3"/>
    <mergeCell ref="C3:D3"/>
    <mergeCell ref="C45:D46"/>
    <mergeCell ref="C30:D34"/>
    <mergeCell ref="C25:D29"/>
    <mergeCell ref="C8:D10"/>
    <mergeCell ref="E41:G41"/>
    <mergeCell ref="E4:G5"/>
    <mergeCell ref="E3:G3"/>
    <mergeCell ref="A4:B14"/>
    <mergeCell ref="C11:D14"/>
    <mergeCell ref="E6:G6"/>
    <mergeCell ref="E7:G7"/>
    <mergeCell ref="C4:D7"/>
    <mergeCell ref="E12:G12"/>
    <mergeCell ref="E13:G13"/>
    <mergeCell ref="E8:G8"/>
    <mergeCell ref="E33:G33"/>
    <mergeCell ref="E45:G45"/>
    <mergeCell ref="E46:G46"/>
    <mergeCell ref="C17:D24"/>
    <mergeCell ref="E42:G42"/>
    <mergeCell ref="E43:G43"/>
    <mergeCell ref="E44:G44"/>
    <mergeCell ref="C40:D44"/>
    <mergeCell ref="C36:D39"/>
    <mergeCell ref="E40:G40"/>
    <mergeCell ref="E38:G38"/>
    <mergeCell ref="E39:G39"/>
    <mergeCell ref="E34:G34"/>
    <mergeCell ref="E36:G36"/>
    <mergeCell ref="E37:G37"/>
    <mergeCell ref="E9:G9"/>
    <mergeCell ref="E10:G10"/>
    <mergeCell ref="E28:G28"/>
    <mergeCell ref="I22:I23"/>
    <mergeCell ref="H17:H18"/>
    <mergeCell ref="H22:H23"/>
    <mergeCell ref="E21:G21"/>
    <mergeCell ref="E24:G24"/>
    <mergeCell ref="E25:G25"/>
    <mergeCell ref="E26:G26"/>
    <mergeCell ref="C16:D16"/>
    <mergeCell ref="E11:G11"/>
    <mergeCell ref="E27:G27"/>
    <mergeCell ref="E22:G23"/>
    <mergeCell ref="E19:G19"/>
    <mergeCell ref="E20:G20"/>
    <mergeCell ref="E14:G14"/>
    <mergeCell ref="E16:G18"/>
    <mergeCell ref="A49:D49"/>
    <mergeCell ref="N17:N18"/>
    <mergeCell ref="O17:O18"/>
    <mergeCell ref="N22:N23"/>
    <mergeCell ref="O22:O23"/>
    <mergeCell ref="I17:I18"/>
    <mergeCell ref="E29:G29"/>
    <mergeCell ref="E30:G30"/>
    <mergeCell ref="E31:G31"/>
    <mergeCell ref="E32:G32"/>
    <mergeCell ref="N2:O2"/>
    <mergeCell ref="N50:O50"/>
    <mergeCell ref="P2:Q2"/>
    <mergeCell ref="P17:P18"/>
    <mergeCell ref="Q17:Q18"/>
    <mergeCell ref="P22:P23"/>
    <mergeCell ref="Q22:Q23"/>
    <mergeCell ref="P50:Q50"/>
    <mergeCell ref="R50:S50"/>
    <mergeCell ref="R2:S2"/>
    <mergeCell ref="R17:R18"/>
    <mergeCell ref="S17:S18"/>
    <mergeCell ref="R22:R23"/>
    <mergeCell ref="S22:S23"/>
    <mergeCell ref="V50:W50"/>
    <mergeCell ref="V2:W2"/>
    <mergeCell ref="V17:V18"/>
    <mergeCell ref="W17:W18"/>
    <mergeCell ref="V22:V23"/>
    <mergeCell ref="W22:W23"/>
    <mergeCell ref="X50:Y50"/>
    <mergeCell ref="X2:Y2"/>
    <mergeCell ref="X17:X18"/>
    <mergeCell ref="Y17:Y18"/>
    <mergeCell ref="X22:X23"/>
    <mergeCell ref="Y22:Y23"/>
  </mergeCells>
  <printOptions/>
  <pageMargins left="0.75" right="0.75" top="1" bottom="1" header="0.5" footer="0.5"/>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GGonzales</dc:creator>
  <cp:keywords/>
  <dc:description/>
  <cp:lastModifiedBy>UNDP</cp:lastModifiedBy>
  <cp:lastPrinted>2007-02-25T10:22:35Z</cp:lastPrinted>
  <dcterms:created xsi:type="dcterms:W3CDTF">2007-01-09T00:22:36Z</dcterms:created>
  <dcterms:modified xsi:type="dcterms:W3CDTF">2007-03-01T22:15:19Z</dcterms:modified>
  <cp:category/>
  <cp:version/>
  <cp:contentType/>
  <cp:contentStatus/>
</cp:coreProperties>
</file>